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10" windowHeight="11640" tabRatio="658"/>
  </bookViews>
  <sheets>
    <sheet name="FP-01" sheetId="30" r:id="rId1"/>
  </sheets>
  <definedNames>
    <definedName name="_xlnm.Print_Area" localSheetId="0">'FP-01'!$A$2:$DK$167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U138" i="30" l="1"/>
  <c r="M138" i="30"/>
  <c r="DW309" i="30"/>
  <c r="DW308" i="30"/>
  <c r="DW307" i="30"/>
  <c r="DW306" i="30"/>
  <c r="DW305" i="30"/>
  <c r="DW304" i="30"/>
  <c r="DW303" i="30"/>
  <c r="DW302" i="30"/>
  <c r="DW301" i="30"/>
  <c r="DW300" i="30"/>
  <c r="DW299" i="30"/>
  <c r="DW298" i="30"/>
  <c r="DW297" i="30"/>
  <c r="DW296" i="30"/>
  <c r="DW295" i="30"/>
  <c r="DW294" i="30"/>
  <c r="DW293" i="30"/>
  <c r="DW292" i="30"/>
  <c r="DW291" i="30"/>
  <c r="EJ273" i="30"/>
  <c r="EK273" i="30" s="1"/>
  <c r="EL273" i="30" s="1"/>
  <c r="DQ273" i="30"/>
  <c r="DR273" i="30" s="1"/>
  <c r="DS273" i="30" s="1"/>
  <c r="EJ271" i="30"/>
  <c r="EK271" i="30" s="1"/>
  <c r="EL271" i="30" s="1"/>
  <c r="DQ271" i="30"/>
  <c r="DR271" i="30" s="1"/>
  <c r="DS271" i="30" s="1"/>
  <c r="EO263" i="30"/>
  <c r="EP263" i="30" s="1"/>
  <c r="EQ263" i="30" s="1"/>
  <c r="EJ263" i="30"/>
  <c r="EK263" i="30" s="1"/>
  <c r="EL263" i="30" s="1"/>
  <c r="DV263" i="30"/>
  <c r="DW263" i="30" s="1"/>
  <c r="DX263" i="30" s="1"/>
  <c r="DQ263" i="30"/>
  <c r="DR263" i="30" s="1"/>
  <c r="DS263" i="30" s="1"/>
  <c r="EO261" i="30"/>
  <c r="EP261" i="30" s="1"/>
  <c r="EQ261" i="30" s="1"/>
  <c r="EJ261" i="30"/>
  <c r="EK261" i="30" s="1"/>
  <c r="EL261" i="30" s="1"/>
  <c r="DV261" i="30"/>
  <c r="DW261" i="30" s="1"/>
  <c r="DX261" i="30" s="1"/>
  <c r="DQ261" i="30"/>
  <c r="DR261" i="30" s="1"/>
  <c r="DS261" i="30" s="1"/>
  <c r="DM261" i="30"/>
  <c r="DM260" i="30"/>
  <c r="EO259" i="30"/>
  <c r="EP259" i="30" s="1"/>
  <c r="EQ259" i="30" s="1"/>
  <c r="EJ259" i="30"/>
  <c r="EK259" i="30" s="1"/>
  <c r="EL259" i="30" s="1"/>
  <c r="DV259" i="30"/>
  <c r="DW259" i="30" s="1"/>
  <c r="DX259" i="30" s="1"/>
  <c r="DQ259" i="30"/>
  <c r="DR259" i="30" s="1"/>
  <c r="DS259" i="30" s="1"/>
  <c r="DM259" i="30"/>
  <c r="DM258" i="30"/>
  <c r="DM255" i="30"/>
  <c r="DM254" i="30"/>
  <c r="EO253" i="30"/>
  <c r="EP253" i="30" s="1"/>
  <c r="EQ253" i="30" s="1"/>
  <c r="EJ253" i="30"/>
  <c r="EK253" i="30" s="1"/>
  <c r="EL253" i="30" s="1"/>
  <c r="DV253" i="30"/>
  <c r="DW253" i="30" s="1"/>
  <c r="DX253" i="30" s="1"/>
  <c r="DQ253" i="30"/>
  <c r="DR253" i="30" s="1"/>
  <c r="DS253" i="30" s="1"/>
  <c r="DM253" i="30"/>
  <c r="DM252" i="30"/>
  <c r="ET251" i="30"/>
  <c r="EU251" i="30" s="1"/>
  <c r="EV251" i="30" s="1"/>
  <c r="EO251" i="30"/>
  <c r="EP251" i="30" s="1"/>
  <c r="EQ251" i="30" s="1"/>
  <c r="EJ251" i="30"/>
  <c r="EK251" i="30" s="1"/>
  <c r="EL251" i="30" s="1"/>
  <c r="EA251" i="30"/>
  <c r="EB251" i="30" s="1"/>
  <c r="EC251" i="30" s="1"/>
  <c r="DV251" i="30"/>
  <c r="DW251" i="30" s="1"/>
  <c r="DX251" i="30" s="1"/>
  <c r="DQ251" i="30"/>
  <c r="DR251" i="30" s="1"/>
  <c r="DS251" i="30" s="1"/>
  <c r="ET249" i="30"/>
  <c r="EU249" i="30" s="1"/>
  <c r="EV249" i="30" s="1"/>
  <c r="EO249" i="30"/>
  <c r="EP249" i="30" s="1"/>
  <c r="EQ249" i="30" s="1"/>
  <c r="EJ249" i="30"/>
  <c r="EK249" i="30" s="1"/>
  <c r="EL249" i="30" s="1"/>
  <c r="EA249" i="30"/>
  <c r="EB249" i="30" s="1"/>
  <c r="EC249" i="30" s="1"/>
  <c r="DV249" i="30"/>
  <c r="DW249" i="30" s="1"/>
  <c r="DX249" i="30" s="1"/>
  <c r="DQ249" i="30"/>
  <c r="DR249" i="30" s="1"/>
  <c r="DS249" i="30" s="1"/>
  <c r="ET247" i="30"/>
  <c r="EU247" i="30" s="1"/>
  <c r="EV247" i="30" s="1"/>
  <c r="EO247" i="30"/>
  <c r="EP247" i="30" s="1"/>
  <c r="EQ247" i="30" s="1"/>
  <c r="EA247" i="30"/>
  <c r="EB247" i="30" s="1"/>
  <c r="EC247" i="30" s="1"/>
  <c r="DV247" i="30"/>
  <c r="DW247" i="30" s="1"/>
  <c r="DX247" i="30" s="1"/>
  <c r="EJ239" i="30"/>
  <c r="EK239" i="30" s="1"/>
  <c r="EL239" i="30" s="1"/>
  <c r="DQ239" i="30"/>
  <c r="DR239" i="30" s="1"/>
  <c r="DS239" i="30" s="1"/>
  <c r="EJ237" i="30"/>
  <c r="EK237" i="30" s="1"/>
  <c r="EL237" i="30" s="1"/>
  <c r="DQ237" i="30"/>
  <c r="DR237" i="30" s="1"/>
  <c r="DS237" i="30" s="1"/>
  <c r="EO229" i="30"/>
  <c r="EP229" i="30" s="1"/>
  <c r="EQ229" i="30" s="1"/>
  <c r="EJ229" i="30"/>
  <c r="EK229" i="30" s="1"/>
  <c r="EL229" i="30" s="1"/>
  <c r="DV229" i="30"/>
  <c r="DW229" i="30" s="1"/>
  <c r="DX229" i="30" s="1"/>
  <c r="DQ229" i="30"/>
  <c r="DR229" i="30" s="1"/>
  <c r="DS229" i="30" s="1"/>
  <c r="EO227" i="30"/>
  <c r="EP227" i="30" s="1"/>
  <c r="EQ227" i="30" s="1"/>
  <c r="EJ227" i="30"/>
  <c r="EK227" i="30" s="1"/>
  <c r="EL227" i="30" s="1"/>
  <c r="DV227" i="30"/>
  <c r="DW227" i="30" s="1"/>
  <c r="DX227" i="30" s="1"/>
  <c r="DQ227" i="30"/>
  <c r="DR227" i="30" s="1"/>
  <c r="DS227" i="30" s="1"/>
  <c r="EO225" i="30"/>
  <c r="EP225" i="30" s="1"/>
  <c r="EQ225" i="30" s="1"/>
  <c r="EJ225" i="30"/>
  <c r="EK225" i="30" s="1"/>
  <c r="EL225" i="30" s="1"/>
  <c r="DV225" i="30"/>
  <c r="DW225" i="30" s="1"/>
  <c r="DX225" i="30" s="1"/>
  <c r="DQ225" i="30"/>
  <c r="DR225" i="30" s="1"/>
  <c r="DS225" i="30" s="1"/>
  <c r="EO219" i="30"/>
  <c r="EP219" i="30" s="1"/>
  <c r="EQ219" i="30" s="1"/>
  <c r="EJ219" i="30"/>
  <c r="EK219" i="30" s="1"/>
  <c r="EL219" i="30" s="1"/>
  <c r="DV219" i="30"/>
  <c r="DW219" i="30" s="1"/>
  <c r="DX219" i="30" s="1"/>
  <c r="DQ219" i="30"/>
  <c r="DR219" i="30" s="1"/>
  <c r="DS219" i="30" s="1"/>
  <c r="ET217" i="30"/>
  <c r="EU217" i="30" s="1"/>
  <c r="EV217" i="30" s="1"/>
  <c r="EO217" i="30"/>
  <c r="EP217" i="30" s="1"/>
  <c r="EQ217" i="30" s="1"/>
  <c r="EJ217" i="30"/>
  <c r="EK217" i="30" s="1"/>
  <c r="EL217" i="30" s="1"/>
  <c r="EA217" i="30"/>
  <c r="EB217" i="30" s="1"/>
  <c r="EC217" i="30" s="1"/>
  <c r="DV217" i="30"/>
  <c r="DW217" i="30" s="1"/>
  <c r="DX217" i="30" s="1"/>
  <c r="DQ217" i="30"/>
  <c r="DR217" i="30" s="1"/>
  <c r="DS217" i="30" s="1"/>
  <c r="ET215" i="30"/>
  <c r="EU215" i="30" s="1"/>
  <c r="EV215" i="30" s="1"/>
  <c r="EO215" i="30"/>
  <c r="EP215" i="30" s="1"/>
  <c r="EQ215" i="30" s="1"/>
  <c r="EJ215" i="30"/>
  <c r="EK215" i="30" s="1"/>
  <c r="EL215" i="30" s="1"/>
  <c r="EA215" i="30"/>
  <c r="EB215" i="30" s="1"/>
  <c r="EC215" i="30" s="1"/>
  <c r="DV215" i="30"/>
  <c r="DW215" i="30" s="1"/>
  <c r="DX215" i="30" s="1"/>
  <c r="DQ215" i="30"/>
  <c r="DR215" i="30" s="1"/>
  <c r="DS215" i="30" s="1"/>
  <c r="ET213" i="30"/>
  <c r="EU213" i="30" s="1"/>
  <c r="EV213" i="30" s="1"/>
  <c r="EO213" i="30"/>
  <c r="EP213" i="30" s="1"/>
  <c r="EQ213" i="30" s="1"/>
  <c r="EA213" i="30"/>
  <c r="EB213" i="30" s="1"/>
  <c r="EC213" i="30" s="1"/>
  <c r="DV213" i="30"/>
  <c r="DW213" i="30" s="1"/>
  <c r="DX213" i="30" s="1"/>
  <c r="BZ42" i="30"/>
  <c r="DN260" i="30" l="1"/>
  <c r="DN252" i="30"/>
  <c r="DN254" i="30"/>
  <c r="DQ247" i="30"/>
  <c r="DR247" i="30" s="1"/>
  <c r="DS247" i="30" s="1"/>
  <c r="EJ213" i="30"/>
  <c r="EK213" i="30" s="1"/>
  <c r="EL213" i="30" s="1"/>
  <c r="DQ213" i="30"/>
  <c r="EJ247" i="30"/>
  <c r="EK247" i="30" s="1"/>
  <c r="EL247" i="30" s="1"/>
  <c r="DM250" i="30" l="1"/>
  <c r="DM247" i="30" s="1"/>
  <c r="DR213" i="30"/>
  <c r="DS213" i="30" s="1"/>
</calcChain>
</file>

<file path=xl/comments1.xml><?xml version="1.0" encoding="utf-8"?>
<comments xmlns="http://schemas.openxmlformats.org/spreadsheetml/2006/main">
  <authors>
    <author>Usuário do Windows</author>
  </authors>
  <commentList>
    <comment ref="H42" authorId="0">
      <text>
        <r>
          <rPr>
            <b/>
            <sz val="10"/>
            <color indexed="81"/>
            <rFont val="Courier New"/>
            <family val="3"/>
          </rPr>
          <t>PMMC:
EDIFICAÇÃO EXISTENTE A QUAL NÃO POSSUÍ ALVARÁ DE HABITE-SE PARA NENHUMA PARTE DE SUA ÁREA.</t>
        </r>
      </text>
    </comment>
    <comment ref="AX42" authorId="0">
      <text>
        <r>
          <rPr>
            <b/>
            <sz val="10"/>
            <color indexed="81"/>
            <rFont val="Courier New"/>
            <family val="3"/>
          </rPr>
          <t>PMMC:
EDIFICAÇÃO EXISTENTE A QUAL POSSUÍ ALVARÁ DE HABITE-SE PARA PARTE DE SUA ÁREA.</t>
        </r>
      </text>
    </comment>
  </commentList>
</comments>
</file>

<file path=xl/sharedStrings.xml><?xml version="1.0" encoding="utf-8"?>
<sst xmlns="http://schemas.openxmlformats.org/spreadsheetml/2006/main" count="317" uniqueCount="151">
  <si>
    <t>01 – QUALIFICAÇÃO DO REQUERENTE</t>
  </si>
  <si>
    <t>NOME/RAZÃO SOCIAL:</t>
  </si>
  <si>
    <t>ENDEREÇO:</t>
  </si>
  <si>
    <t xml:space="preserve">Nº: </t>
  </si>
  <si>
    <t>BAIRRO:</t>
  </si>
  <si>
    <t>CEP:</t>
  </si>
  <si>
    <t>CPF/CNPJ Nº:</t>
  </si>
  <si>
    <t>ESPECIFIQUE:</t>
  </si>
  <si>
    <t>5 - IDENTIFICAÇÃO DO RESPONSÁVEL TÉCNICO:</t>
  </si>
  <si>
    <t>RESPONSÁVEL TÉCNICO:</t>
  </si>
  <si>
    <t>CREA/CAU:</t>
  </si>
  <si>
    <t>ASSINATURA DO REQUERENTE</t>
  </si>
  <si>
    <t>TO</t>
  </si>
  <si>
    <t>TP</t>
  </si>
  <si>
    <t>PROJETOS PADRÃO RESINDENCIAL</t>
  </si>
  <si>
    <t>PADRÃO BAIXO</t>
  </si>
  <si>
    <t>PIS</t>
  </si>
  <si>
    <t>R-1B</t>
  </si>
  <si>
    <t>PP-4B</t>
  </si>
  <si>
    <t>R-8B</t>
  </si>
  <si>
    <t>PADRÃO NORMAL</t>
  </si>
  <si>
    <t>R-1N</t>
  </si>
  <si>
    <t>PP-4N</t>
  </si>
  <si>
    <t>R-8N</t>
  </si>
  <si>
    <t>R-16N</t>
  </si>
  <si>
    <t>PADRÃO ALTO</t>
  </si>
  <si>
    <t>R-1A</t>
  </si>
  <si>
    <t>R-8A</t>
  </si>
  <si>
    <t>R-16A</t>
  </si>
  <si>
    <t>CAL-8N</t>
  </si>
  <si>
    <t>CSL-8N</t>
  </si>
  <si>
    <t>CSL-16N</t>
  </si>
  <si>
    <t>CSL-8A</t>
  </si>
  <si>
    <t>CAL-8A</t>
  </si>
  <si>
    <t>CSL-16A</t>
  </si>
  <si>
    <t>PROJETOS PADRÃO COMERCIAL CAL (COMERCIAL ANDARES LIVRES) E CSL (COMERCIAL SALAS E LOJAS)</t>
  </si>
  <si>
    <t>PROJETOS PADRÃO GALPÃO INDUSTRIAL (GI) E RESIDÊNCIA POPULAR (RP1Q)</t>
  </si>
  <si>
    <t>RP1Q</t>
  </si>
  <si>
    <t>GI</t>
  </si>
  <si>
    <t>TCUB/m²</t>
  </si>
  <si>
    <t>M² INFORMADO</t>
  </si>
  <si>
    <t>M² MÍNIMO</t>
  </si>
  <si>
    <t>RESULTADO</t>
  </si>
  <si>
    <t>PAVIMENTOS</t>
  </si>
  <si>
    <t>TÉRREO</t>
  </si>
  <si>
    <t>COBERTURA</t>
  </si>
  <si>
    <t>TELHA CERÂMICA</t>
  </si>
  <si>
    <t>PISO</t>
  </si>
  <si>
    <t>CONCRETO</t>
  </si>
  <si>
    <t>PADRÃO CONST.</t>
  </si>
  <si>
    <t>NÚMERO ART/RRT:</t>
  </si>
  <si>
    <t>APROVADO</t>
  </si>
  <si>
    <t>REPROVADO</t>
  </si>
  <si>
    <t>COMERCIAL</t>
  </si>
  <si>
    <t>RESIDENCIAL</t>
  </si>
  <si>
    <t>TCUB/m² PMCMV</t>
  </si>
  <si>
    <t>TESTADA</t>
  </si>
  <si>
    <t>4 OU MAIS</t>
  </si>
  <si>
    <t>ENCRAVADO</t>
  </si>
  <si>
    <t>SITUAÇÃO DO TERRENO</t>
  </si>
  <si>
    <t>PLANO</t>
  </si>
  <si>
    <t>TOPOGRAFIA IRREGULAR (INTERNO)</t>
  </si>
  <si>
    <t>INCLINAÇÃO FRONTAL SIGNIFICAT.</t>
  </si>
  <si>
    <t>REVESTIMENTO EXTERNO</t>
  </si>
  <si>
    <t>SEM REVESTIMENTO</t>
  </si>
  <si>
    <t>EMBOÇO/REBOCO</t>
  </si>
  <si>
    <t>ÓLEO/LÁTEX PVA</t>
  </si>
  <si>
    <t>CAIAÇÃO</t>
  </si>
  <si>
    <t>MADEIRA</t>
  </si>
  <si>
    <t>CERÂMICA</t>
  </si>
  <si>
    <t>ESPECIAL</t>
  </si>
  <si>
    <t>TERRA BATIDA</t>
  </si>
  <si>
    <t>CIMENTO</t>
  </si>
  <si>
    <t>TÁBUAS</t>
  </si>
  <si>
    <t>TACO</t>
  </si>
  <si>
    <t>MAT. PLÁSTICO</t>
  </si>
  <si>
    <t>FORRO</t>
  </si>
  <si>
    <t>INEXISTENTE</t>
  </si>
  <si>
    <t>MADEIRA/PVC</t>
  </si>
  <si>
    <t>ESTUQUE</t>
  </si>
  <si>
    <t>LAJE</t>
  </si>
  <si>
    <t>CHAPAS</t>
  </si>
  <si>
    <t>PALHA/ZINCO/CAVACO</t>
  </si>
  <si>
    <t>FIBROCIMENTO/METÁLICA</t>
  </si>
  <si>
    <t>ESTRUTURA</t>
  </si>
  <si>
    <t>ALVENARIA</t>
  </si>
  <si>
    <t>METÁLICA</t>
  </si>
  <si>
    <t>INSTALAÇÃO SANITÁRIA</t>
  </si>
  <si>
    <t>EXTERNA</t>
  </si>
  <si>
    <t>INTERNA SIMPLES</t>
  </si>
  <si>
    <t>INTERNA COMPLETA</t>
  </si>
  <si>
    <t>MAIS DE UMA INTERNA</t>
  </si>
  <si>
    <t>INSTALAÇÃO ELÉTRICA</t>
  </si>
  <si>
    <t>APARENTE</t>
  </si>
  <si>
    <t>EMBUTIDA</t>
  </si>
  <si>
    <t>TIPO DE CONSTRUÇÃO</t>
  </si>
  <si>
    <t>CASA</t>
  </si>
  <si>
    <t>SOBRADO</t>
  </si>
  <si>
    <t>APARTAMENTO</t>
  </si>
  <si>
    <t>TELHEIRO</t>
  </si>
  <si>
    <t>GALPÃO ABERTO</t>
  </si>
  <si>
    <t>INDÚSTRIA</t>
  </si>
  <si>
    <t>SALAS</t>
  </si>
  <si>
    <t>LOJAS</t>
  </si>
  <si>
    <t>ESCOLA</t>
  </si>
  <si>
    <t>CRECHE</t>
  </si>
  <si>
    <t>ONG'S</t>
  </si>
  <si>
    <t>TEMPLO RELIGIOSO</t>
  </si>
  <si>
    <t>FILANTRÓPICO</t>
  </si>
  <si>
    <t>ASSOCIAÇÃO</t>
  </si>
  <si>
    <t>TELEFONE:</t>
  </si>
  <si>
    <t>EDIFICAÇÃO EXISTENTE TIPO 1</t>
  </si>
  <si>
    <t>EDIFICAÇÃO EXISTENTE TIPO 2</t>
  </si>
  <si>
    <t>ESPECIFIQUE 1º USO:</t>
  </si>
  <si>
    <t>ESPECIFIQUE 2º USO:</t>
  </si>
  <si>
    <t>USO MISTO</t>
  </si>
  <si>
    <t>EDUCACIONAL</t>
  </si>
  <si>
    <t>RELIGIOSO</t>
  </si>
  <si>
    <t>1º USO</t>
  </si>
  <si>
    <t>2º USO</t>
  </si>
  <si>
    <t>KD=</t>
  </si>
  <si>
    <t>OE</t>
  </si>
  <si>
    <t>ED1</t>
  </si>
  <si>
    <t>ED2</t>
  </si>
  <si>
    <t>UM</t>
  </si>
  <si>
    <t>ED 1</t>
  </si>
  <si>
    <t>IDADE ED 1</t>
  </si>
  <si>
    <t>ED 2</t>
  </si>
  <si>
    <t>IDADE ED 2</t>
  </si>
  <si>
    <t>2 – SITUAÇÃO DA OBRA/EDIFICAÇÃO:</t>
  </si>
  <si>
    <t>3 – FIM À QUE SE DESTINA:</t>
  </si>
  <si>
    <t>1 – MOTIVO DO PEDIDO DE ALVARÁ:</t>
  </si>
  <si>
    <t>REGULARIZAÇÃO</t>
  </si>
  <si>
    <t>REFORMA SEM AMPLIAÇÃO</t>
  </si>
  <si>
    <t>REFORMA COM AMPLIAÇÃO</t>
  </si>
  <si>
    <t>4 – EXPOSIÇÃO DOS FUNDAMENTOS TÉCNICOS PARA NÃO ATENDIMENTO DOS REQUISITOS URBANÍSTICOS:</t>
  </si>
  <si>
    <t>6 - ASSINATURAS:</t>
  </si>
  <si>
    <t>ASSINATURA DO RESPONSÁVEL TÉCNICO</t>
  </si>
  <si>
    <t>7 - DELIBERAÇÃO DO PEDIDO:</t>
  </si>
  <si>
    <t>DATA:</t>
  </si>
  <si>
    <t>ENG.º JOSÉ HUMBERTO DA CUNHA</t>
  </si>
  <si>
    <t>SECRETÁRIO DA SMISU</t>
  </si>
  <si>
    <r>
      <t>O PETICIONÁRIO ACIMA QUALIFICADO, VEM MUI RESPEITOSAMENTE À PRESENÇA DE VOSSA EXCELÊNCIA APRESENTAR O PRESENTE LAUDO E ATRAVÉS DESTE REQUERER A LIBERAÇÃO DO ALVARÁ ABAIXO ESPECIFICADO, TENDO COMO BASE O DISPOSTO NO §1º DO ARTIGO Nº 16</t>
    </r>
    <r>
      <rPr>
        <sz val="10.8"/>
        <color theme="1"/>
        <rFont val="Courier New"/>
        <family val="3"/>
      </rPr>
      <t xml:space="preserve"> DA</t>
    </r>
    <r>
      <rPr>
        <sz val="12"/>
        <color theme="1"/>
        <rFont val="Courier New"/>
        <family val="3"/>
      </rPr>
      <t xml:space="preserve"> LEI COMPLEMENTAR Nº 46 DE 06/12/2017.</t>
    </r>
  </si>
  <si>
    <t>"§1º. AS CONSTRUÇÕES EXISTENTES QUE ESTEJAM REQUERENDO ALVARÁ DE REFORMA E/OU AMPLIAÇÃO OU PASSANDO POR PROCESSO DE REGULARIZAÇÃO E QUE POR MOTIVO TÉCNICO DEVIDAMENTE COMPROVADO POR LAUDO TÉCNICO ASSINADO POR PROFISSIONAL LEGALMENTE HABILITADO, ACOMPANHADO DE ART/RRT, NÃO SEJAM PASSÍVEIS DE ATENDER ALGUM REQUISITO DOS ÍNDICES URBANÍSTICOS OU OUTRA EXIGÊNCIA DA PRESENTE LEI MUNICIPAL, PODERÃO TER SEUS PEDIDOS DEFERIDOS ATRAVÉS DE DELIBERAÇÃO POR PARTE DO SECRETÁRIO MUNICIPAL DE INFRAESTRUTURA E SERVIÇOS URBANOS."</t>
  </si>
  <si>
    <t>CONFORME EXPOSTO NO PRESENTE LAUDO TÉCNICO E TENDO EM VISTA A REDAÇÃO DADA PELO §1º DO ARTIGO 16 DA LEI COMPLEMENTAR Nº 46 DE 06/12/2017 (COMPILADO ABAIXO), ESTE PEDIDO ESTÁ:</t>
  </si>
  <si>
    <t>FORMULÁRIO PADRÃO 01                                                                                  LAUDO TÉCNICO DE SITUAÇÃO DE IMÓVEL EXISTENTE                                                                                             REVISÃO 00</t>
  </si>
  <si>
    <t>RESIDENCIAL (TÉRREO, SOBRADO E ETC)----------------------------------------------------------------&gt;</t>
  </si>
  <si>
    <t>COMERCIAL (LOJAS, SALAS E ETC)---------------------------------------------------------------------&gt;</t>
  </si>
  <si>
    <t>EDUCACIONAL (ESCOLAS, CRECHES E ETC)---------------------------------------------------------------&gt;</t>
  </si>
  <si>
    <t>RELIGIOSO/FILANTRÓPICO/ASSOCIAÇÃO (TEMPLOS E ETC)--------------------------------------------------&gt;</t>
  </si>
  <si>
    <t>MISTO-----------------------------------------------&gt;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</si>
</sst>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00"/>
    <numFmt numFmtId="167" formatCode="&quot;R$&quot;#,##0.00"/>
    <numFmt numFmtId="168" formatCode="#,##0.00000"/>
    <numFmt numFmtId="174" formatCode="0\ &quot;ANOS&quot;"/>
  </numFmts>
  <fonts count="15" x14ac:knownFonts="1">
    <font>
      <sz val="11"/>
      <color theme="1"/>
      <name val="Calibri"/>
      <family val="2"/>
      <scheme val="minor"/>
    </font>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b/>
      <sz val="10"/>
      <color indexed="81"/>
      <name val="Courier New"/>
      <family val="3"/>
    </font>
    <font>
      <u/>
      <sz val="12"/>
      <color theme="1"/>
      <name val="Courier New"/>
      <family val="3"/>
    </font>
    <font>
      <sz val="12"/>
      <color theme="0" tint="-0.34998626667073579"/>
      <name val="Courier New"/>
      <family val="3"/>
    </font>
    <font>
      <sz val="12"/>
      <color theme="0"/>
      <name val="Courier New"/>
      <family val="3"/>
    </font>
    <font>
      <sz val="12"/>
      <name val="Courier New"/>
      <family val="3"/>
    </font>
    <font>
      <b/>
      <sz val="14"/>
      <color rgb="FFFF0000"/>
      <name val="Courier New"/>
      <family val="3"/>
    </font>
    <font>
      <sz val="12"/>
      <color rgb="FFC00000"/>
      <name val="Courier New"/>
      <family val="3"/>
    </font>
    <font>
      <sz val="10.8"/>
      <color theme="1"/>
      <name val="Courier New"/>
      <family val="3"/>
    </font>
    <font>
      <b/>
      <sz val="12"/>
      <color rgb="FFC00000"/>
      <name val="Courier New"/>
      <family val="3"/>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134">
    <xf numFmtId="0" fontId="0" fillId="0" borderId="0" xfId="0"/>
    <xf numFmtId="0" fontId="2" fillId="0" borderId="0" xfId="0" applyFont="1" applyFill="1" applyBorder="1" applyAlignment="1">
      <alignmen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5" xfId="0" applyFont="1" applyFill="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4" xfId="0" applyFont="1" applyFill="1" applyBorder="1" applyAlignment="1">
      <alignment vertical="center"/>
    </xf>
    <xf numFmtId="0" fontId="2" fillId="0" borderId="5" xfId="0" applyFont="1" applyFill="1" applyBorder="1" applyAlignment="1">
      <alignment vertical="center"/>
    </xf>
    <xf numFmtId="0" fontId="2" fillId="0" borderId="0" xfId="0" applyFont="1" applyFill="1" applyAlignment="1">
      <alignment vertical="center"/>
    </xf>
    <xf numFmtId="0" fontId="2" fillId="0" borderId="6"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8" fillId="0" borderId="0" xfId="0" applyFont="1" applyAlignment="1">
      <alignment vertical="center"/>
    </xf>
    <xf numFmtId="0" fontId="8" fillId="0" borderId="0" xfId="0" applyFont="1" applyBorder="1" applyAlignment="1">
      <alignment vertical="center"/>
    </xf>
    <xf numFmtId="0" fontId="2" fillId="0" borderId="4" xfId="0" applyFont="1" applyFill="1" applyBorder="1" applyAlignment="1">
      <alignment vertical="center" wrapText="1"/>
    </xf>
    <xf numFmtId="49" fontId="5" fillId="0" borderId="0" xfId="0" applyNumberFormat="1" applyFont="1" applyFill="1" applyBorder="1" applyAlignment="1">
      <alignment vertical="center" wrapText="1"/>
    </xf>
    <xf numFmtId="0" fontId="2" fillId="0" borderId="7" xfId="0" applyFont="1" applyFill="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9" fillId="0" borderId="0" xfId="0" applyFont="1" applyAlignment="1">
      <alignment vertical="center"/>
    </xf>
    <xf numFmtId="0" fontId="9" fillId="0" borderId="0" xfId="0" applyFont="1" applyBorder="1" applyAlignment="1">
      <alignment vertical="center"/>
    </xf>
    <xf numFmtId="4" fontId="10" fillId="0" borderId="0" xfId="0" applyNumberFormat="1" applyFont="1" applyBorder="1" applyAlignment="1">
      <alignment horizontal="center" vertical="center"/>
    </xf>
    <xf numFmtId="0" fontId="7"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vertical="center"/>
    </xf>
    <xf numFmtId="0" fontId="5" fillId="0" borderId="0" xfId="0" applyFont="1" applyFill="1" applyBorder="1" applyAlignment="1">
      <alignment vertical="center"/>
    </xf>
    <xf numFmtId="0" fontId="12" fillId="0" borderId="0" xfId="0" applyFont="1" applyAlignment="1">
      <alignment vertical="center"/>
    </xf>
    <xf numFmtId="4" fontId="12" fillId="0" borderId="0" xfId="0" applyNumberFormat="1" applyFont="1" applyAlignment="1">
      <alignment vertical="center"/>
    </xf>
    <xf numFmtId="0" fontId="12" fillId="0" borderId="0" xfId="0" applyFont="1" applyFill="1" applyAlignment="1">
      <alignment vertical="center"/>
    </xf>
    <xf numFmtId="0" fontId="12" fillId="0" borderId="0" xfId="0" applyFont="1" applyBorder="1" applyAlignment="1">
      <alignment vertical="center"/>
    </xf>
    <xf numFmtId="4" fontId="12" fillId="0" borderId="0" xfId="0" applyNumberFormat="1" applyFont="1" applyBorder="1" applyAlignment="1">
      <alignment horizontal="center" vertical="center"/>
    </xf>
    <xf numFmtId="167" fontId="12" fillId="0" borderId="0" xfId="0" applyNumberFormat="1" applyFont="1" applyAlignment="1">
      <alignment vertical="center"/>
    </xf>
    <xf numFmtId="10" fontId="12" fillId="0" borderId="0" xfId="0" applyNumberFormat="1" applyFont="1" applyAlignment="1">
      <alignment vertical="center"/>
    </xf>
    <xf numFmtId="0" fontId="12" fillId="0" borderId="3" xfId="0" applyFont="1" applyBorder="1" applyAlignment="1">
      <alignment vertical="center"/>
    </xf>
    <xf numFmtId="0" fontId="12" fillId="0" borderId="5" xfId="0" applyFont="1" applyBorder="1" applyAlignment="1">
      <alignment vertical="center"/>
    </xf>
    <xf numFmtId="0" fontId="12" fillId="0" borderId="5" xfId="0" applyFont="1" applyFill="1" applyBorder="1" applyAlignment="1">
      <alignment vertical="center"/>
    </xf>
    <xf numFmtId="168" fontId="12" fillId="0" borderId="0" xfId="0" applyNumberFormat="1" applyFont="1" applyBorder="1" applyAlignment="1">
      <alignment horizontal="center" vertical="center"/>
    </xf>
    <xf numFmtId="4" fontId="12" fillId="0" borderId="0" xfId="0" applyNumberFormat="1" applyFont="1" applyFill="1" applyBorder="1" applyAlignment="1">
      <alignment horizontal="center" vertical="center"/>
    </xf>
    <xf numFmtId="0" fontId="4" fillId="0" borderId="5" xfId="0" applyFont="1" applyFill="1" applyBorder="1" applyAlignment="1">
      <alignment vertical="center"/>
    </xf>
    <xf numFmtId="0" fontId="12" fillId="0" borderId="0" xfId="0" applyFont="1" applyAlignment="1">
      <alignment horizontal="left" vertical="center"/>
    </xf>
    <xf numFmtId="0" fontId="12" fillId="0" borderId="0" xfId="0" applyFont="1" applyBorder="1" applyAlignment="1">
      <alignment horizontal="left" vertical="center"/>
    </xf>
    <xf numFmtId="0" fontId="4"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0" fontId="12" fillId="0" borderId="0" xfId="0" applyFont="1" applyAlignment="1">
      <alignment horizontal="right" vertical="center"/>
    </xf>
    <xf numFmtId="0" fontId="12" fillId="0" borderId="0" xfId="0" applyFont="1" applyBorder="1" applyAlignment="1">
      <alignment horizontal="right" vertical="center"/>
    </xf>
    <xf numFmtId="10" fontId="12" fillId="0" borderId="0" xfId="1" applyNumberFormat="1" applyFont="1" applyAlignment="1">
      <alignment vertical="center"/>
    </xf>
    <xf numFmtId="16" fontId="12" fillId="0" borderId="0" xfId="0" applyNumberFormat="1" applyFont="1" applyAlignment="1">
      <alignment horizontal="center" vertical="center"/>
    </xf>
    <xf numFmtId="174" fontId="12" fillId="0" borderId="0" xfId="0" applyNumberFormat="1" applyFont="1" applyAlignment="1">
      <alignment horizontal="center" vertical="center"/>
    </xf>
    <xf numFmtId="9" fontId="12" fillId="0" borderId="0" xfId="1" applyFont="1" applyAlignment="1">
      <alignment horizontal="center" vertical="center"/>
    </xf>
    <xf numFmtId="2" fontId="12" fillId="0" borderId="0" xfId="0" applyNumberFormat="1" applyFont="1" applyAlignment="1">
      <alignment horizontal="center" vertical="center"/>
    </xf>
    <xf numFmtId="0" fontId="12" fillId="4" borderId="0" xfId="0"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Alignment="1">
      <alignment horizontal="center" vertical="center"/>
    </xf>
    <xf numFmtId="0" fontId="4"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2" fillId="0" borderId="0" xfId="0" applyFont="1" applyBorder="1" applyAlignment="1">
      <alignment horizontal="justify" vertical="center" wrapText="1"/>
    </xf>
    <xf numFmtId="0" fontId="2" fillId="0" borderId="4" xfId="0" applyFont="1" applyFill="1" applyBorder="1" applyAlignment="1">
      <alignment horizontal="right" vertical="center" wrapText="1"/>
    </xf>
    <xf numFmtId="0" fontId="2" fillId="0" borderId="0" xfId="0" applyFont="1" applyFill="1" applyBorder="1" applyAlignment="1">
      <alignment horizontal="left" vertical="center" wrapText="1" indent="1"/>
    </xf>
    <xf numFmtId="49" fontId="5"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4" fillId="0" borderId="0" xfId="0" applyFont="1" applyFill="1" applyBorder="1" applyAlignment="1">
      <alignment horizontal="right" vertical="center" wrapText="1"/>
    </xf>
    <xf numFmtId="0" fontId="2" fillId="0" borderId="0" xfId="0" applyFont="1" applyFill="1" applyBorder="1" applyAlignment="1">
      <alignment horizontal="center" vertical="center"/>
    </xf>
    <xf numFmtId="0" fontId="4" fillId="0" borderId="0" xfId="0" applyFont="1" applyFill="1" applyBorder="1" applyAlignment="1">
      <alignment vertical="center" wrapText="1"/>
    </xf>
    <xf numFmtId="0" fontId="2" fillId="0" borderId="0" xfId="0" applyFont="1" applyFill="1" applyBorder="1" applyAlignment="1">
      <alignment horizontal="left" vertical="center"/>
    </xf>
    <xf numFmtId="0" fontId="12" fillId="0" borderId="4" xfId="0" applyFont="1" applyFill="1" applyBorder="1" applyAlignment="1">
      <alignment vertical="center"/>
    </xf>
    <xf numFmtId="0" fontId="4" fillId="0" borderId="4" xfId="0" applyFont="1" applyFill="1" applyBorder="1" applyAlignment="1">
      <alignment vertical="center"/>
    </xf>
    <xf numFmtId="0" fontId="2" fillId="0" borderId="4" xfId="0" applyFont="1" applyFill="1" applyBorder="1" applyAlignment="1">
      <alignment horizontal="center" vertical="center" wrapText="1"/>
    </xf>
    <xf numFmtId="0" fontId="2" fillId="0" borderId="8" xfId="0" applyFont="1" applyFill="1" applyBorder="1" applyAlignment="1">
      <alignment vertical="center" wrapText="1"/>
    </xf>
    <xf numFmtId="0" fontId="2" fillId="0" borderId="6" xfId="0" applyFont="1" applyFill="1" applyBorder="1" applyAlignment="1">
      <alignment vertical="center"/>
    </xf>
    <xf numFmtId="0" fontId="12" fillId="0" borderId="0" xfId="0" applyFont="1" applyBorder="1" applyAlignment="1">
      <alignment horizontal="center" vertical="center"/>
    </xf>
    <xf numFmtId="0" fontId="2" fillId="0" borderId="0" xfId="0" applyFont="1" applyBorder="1" applyAlignment="1">
      <alignment horizontal="left" vertical="center"/>
    </xf>
    <xf numFmtId="0" fontId="2" fillId="5" borderId="0" xfId="0" applyFont="1" applyFill="1" applyBorder="1" applyAlignment="1">
      <alignment horizontal="center" vertical="center" wrapText="1"/>
    </xf>
    <xf numFmtId="0" fontId="12" fillId="4"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0" xfId="0" applyFont="1" applyFill="1" applyBorder="1" applyAlignment="1">
      <alignment vertical="center" wrapText="1"/>
    </xf>
    <xf numFmtId="0" fontId="12" fillId="0" borderId="0" xfId="0" applyFont="1" applyFill="1" applyBorder="1" applyAlignment="1">
      <alignment horizontal="center" vertical="center"/>
    </xf>
    <xf numFmtId="0" fontId="4" fillId="3" borderId="0" xfId="0" applyFont="1" applyFill="1" applyBorder="1" applyAlignment="1">
      <alignment horizontal="left" vertical="center" wrapText="1"/>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5" fillId="2"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0" fontId="2" fillId="0" borderId="0" xfId="0" applyFont="1" applyFill="1" applyBorder="1" applyAlignment="1">
      <alignment horizontal="left" vertical="center"/>
    </xf>
    <xf numFmtId="0" fontId="2" fillId="0" borderId="7"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2" fillId="0" borderId="0" xfId="0" applyFont="1" applyBorder="1" applyAlignment="1">
      <alignment horizontal="justify" vertical="center" wrapText="1"/>
    </xf>
    <xf numFmtId="0" fontId="14" fillId="0" borderId="0" xfId="0" applyFont="1" applyBorder="1" applyAlignment="1">
      <alignment horizontal="justify" vertical="center" wrapText="1"/>
    </xf>
    <xf numFmtId="0" fontId="11" fillId="2" borderId="0" xfId="0" applyFont="1" applyFill="1" applyBorder="1" applyAlignment="1">
      <alignment horizontal="justify" vertical="top" wrapText="1"/>
    </xf>
    <xf numFmtId="0" fontId="4" fillId="0" borderId="0" xfId="0" applyFont="1" applyFill="1" applyBorder="1" applyAlignment="1">
      <alignment horizontal="right" vertical="center" wrapText="1"/>
    </xf>
    <xf numFmtId="0" fontId="5" fillId="2" borderId="0" xfId="0" applyFont="1" applyFill="1" applyBorder="1" applyAlignment="1">
      <alignment horizontal="left" vertical="center" wrapText="1"/>
    </xf>
    <xf numFmtId="0" fontId="4" fillId="0" borderId="0" xfId="0" applyFont="1" applyBorder="1" applyAlignment="1">
      <alignment horizontal="right" vertical="center" wrapText="1"/>
    </xf>
    <xf numFmtId="164" fontId="5" fillId="2" borderId="0" xfId="0" applyNumberFormat="1" applyFont="1" applyFill="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right" vertical="center" wrapText="1"/>
    </xf>
    <xf numFmtId="49" fontId="5" fillId="2" borderId="0" xfId="0" applyNumberFormat="1" applyFont="1" applyFill="1" applyBorder="1" applyAlignment="1">
      <alignment horizontal="left" vertical="center" wrapText="1"/>
    </xf>
    <xf numFmtId="0" fontId="4" fillId="2" borderId="0" xfId="0" applyFont="1" applyFill="1" applyBorder="1" applyAlignment="1">
      <alignment horizontal="left" vertical="center" wrapText="1"/>
    </xf>
    <xf numFmtId="0" fontId="2" fillId="3" borderId="1" xfId="0"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2" fillId="3" borderId="0" xfId="0" applyFont="1" applyFill="1" applyBorder="1" applyAlignment="1">
      <alignment horizontal="justify" vertical="center" wrapText="1"/>
    </xf>
    <xf numFmtId="0" fontId="2" fillId="3" borderId="5" xfId="0" applyFont="1" applyFill="1" applyBorder="1" applyAlignment="1">
      <alignment horizontal="justify" vertical="center" wrapText="1"/>
    </xf>
  </cellXfs>
  <cellStyles count="2">
    <cellStyle name="Normal" xfId="0" builtinId="0"/>
    <cellStyle name="Porcentagem" xfId="1" builtinId="5"/>
  </cellStyles>
  <dxfs count="2">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xdr:colOff>
      <xdr:row>2</xdr:row>
      <xdr:rowOff>42334</xdr:rowOff>
    </xdr:from>
    <xdr:to>
      <xdr:col>14</xdr:col>
      <xdr:colOff>11642</xdr:colOff>
      <xdr:row>11</xdr:row>
      <xdr:rowOff>76066</xdr:rowOff>
    </xdr:to>
    <xdr:pic>
      <xdr:nvPicPr>
        <xdr:cNvPr id="2" name="Imagem 1" descr="brasão-monte-carmelo">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413809"/>
          <a:ext cx="1287992" cy="1148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319"/>
  <sheetViews>
    <sheetView showGridLines="0" tabSelected="1" view="pageBreakPreview" zoomScale="90" zoomScaleNormal="100" zoomScaleSheetLayoutView="90" workbookViewId="0">
      <selection activeCell="AS44" sqref="AS44"/>
    </sheetView>
  </sheetViews>
  <sheetFormatPr defaultColWidth="20.7109375" defaultRowHeight="9.9499999999999993" customHeight="1" x14ac:dyDescent="0.25"/>
  <cols>
    <col min="1" max="114" width="1.7109375" style="2" customWidth="1"/>
    <col min="115" max="115" width="1.7109375" style="27" customWidth="1"/>
    <col min="116" max="120" width="20.7109375" style="27" customWidth="1"/>
    <col min="121" max="123" width="20.7109375" style="28" customWidth="1"/>
    <col min="124" max="134" width="20.7109375" style="27" customWidth="1"/>
    <col min="135" max="146" width="20.7109375" style="2" customWidth="1"/>
    <col min="147" max="16384" width="20.7109375" style="2"/>
  </cols>
  <sheetData>
    <row r="1" spans="1:152" ht="20.100000000000001" customHeight="1" thickBot="1" x14ac:dyDescent="0.3">
      <c r="B1" s="2">
        <v>1</v>
      </c>
      <c r="C1" s="2">
        <v>2</v>
      </c>
      <c r="D1" s="2">
        <v>3</v>
      </c>
      <c r="E1" s="2">
        <v>4</v>
      </c>
      <c r="F1" s="2">
        <v>5</v>
      </c>
      <c r="G1" s="2">
        <v>6</v>
      </c>
      <c r="H1" s="2">
        <v>7</v>
      </c>
      <c r="I1" s="2">
        <v>8</v>
      </c>
      <c r="J1" s="2">
        <v>9</v>
      </c>
      <c r="K1" s="2">
        <v>10</v>
      </c>
      <c r="L1" s="2">
        <v>11</v>
      </c>
      <c r="M1" s="2">
        <v>12</v>
      </c>
      <c r="N1" s="2">
        <v>13</v>
      </c>
      <c r="O1" s="2">
        <v>14</v>
      </c>
      <c r="P1" s="2">
        <v>15</v>
      </c>
      <c r="Q1" s="2">
        <v>16</v>
      </c>
      <c r="R1" s="2">
        <v>17</v>
      </c>
      <c r="S1" s="2">
        <v>18</v>
      </c>
      <c r="T1" s="2">
        <v>19</v>
      </c>
      <c r="U1" s="2">
        <v>20</v>
      </c>
      <c r="V1" s="2">
        <v>21</v>
      </c>
      <c r="W1" s="2">
        <v>22</v>
      </c>
      <c r="X1" s="2">
        <v>23</v>
      </c>
      <c r="Y1" s="2">
        <v>24</v>
      </c>
      <c r="Z1" s="2">
        <v>25</v>
      </c>
      <c r="AA1" s="2">
        <v>26</v>
      </c>
      <c r="AB1" s="2">
        <v>27</v>
      </c>
      <c r="AC1" s="2">
        <v>28</v>
      </c>
      <c r="AD1" s="2">
        <v>29</v>
      </c>
      <c r="AE1" s="2">
        <v>30</v>
      </c>
      <c r="AF1" s="2">
        <v>31</v>
      </c>
      <c r="AG1" s="2">
        <v>32</v>
      </c>
      <c r="AH1" s="2">
        <v>33</v>
      </c>
      <c r="AI1" s="2">
        <v>34</v>
      </c>
      <c r="AJ1" s="2">
        <v>35</v>
      </c>
      <c r="AK1" s="2">
        <v>36</v>
      </c>
      <c r="AL1" s="2">
        <v>37</v>
      </c>
      <c r="AM1" s="2">
        <v>38</v>
      </c>
      <c r="AN1" s="2">
        <v>39</v>
      </c>
      <c r="AO1" s="2">
        <v>40</v>
      </c>
      <c r="AP1" s="2">
        <v>41</v>
      </c>
      <c r="AQ1" s="2">
        <v>42</v>
      </c>
      <c r="AR1" s="2">
        <v>43</v>
      </c>
      <c r="AS1" s="2">
        <v>44</v>
      </c>
      <c r="AT1" s="2">
        <v>45</v>
      </c>
      <c r="AU1" s="2">
        <v>46</v>
      </c>
      <c r="AV1" s="2">
        <v>47</v>
      </c>
      <c r="AW1" s="2">
        <v>48</v>
      </c>
      <c r="AX1" s="2">
        <v>49</v>
      </c>
      <c r="AY1" s="2">
        <v>50</v>
      </c>
      <c r="AZ1" s="2">
        <v>51</v>
      </c>
      <c r="BA1" s="2">
        <v>52</v>
      </c>
      <c r="BB1" s="2">
        <v>53</v>
      </c>
      <c r="BC1" s="2">
        <v>54</v>
      </c>
      <c r="BD1" s="2">
        <v>55</v>
      </c>
      <c r="BE1" s="2">
        <v>56</v>
      </c>
      <c r="BF1" s="2">
        <v>57</v>
      </c>
      <c r="BG1" s="2">
        <v>58</v>
      </c>
      <c r="BH1" s="2">
        <v>59</v>
      </c>
      <c r="BI1" s="2">
        <v>60</v>
      </c>
      <c r="BJ1" s="2">
        <v>61</v>
      </c>
      <c r="BK1" s="2">
        <v>62</v>
      </c>
      <c r="BL1" s="2">
        <v>63</v>
      </c>
      <c r="BM1" s="2">
        <v>64</v>
      </c>
      <c r="BN1" s="2">
        <v>65</v>
      </c>
      <c r="BO1" s="2">
        <v>66</v>
      </c>
      <c r="BP1" s="2">
        <v>67</v>
      </c>
      <c r="BQ1" s="2">
        <v>68</v>
      </c>
      <c r="BR1" s="2">
        <v>69</v>
      </c>
      <c r="BS1" s="2">
        <v>70</v>
      </c>
      <c r="BT1" s="2">
        <v>71</v>
      </c>
      <c r="BU1" s="2">
        <v>72</v>
      </c>
      <c r="BV1" s="2">
        <v>73</v>
      </c>
      <c r="BW1" s="2">
        <v>74</v>
      </c>
      <c r="BX1" s="2">
        <v>75</v>
      </c>
      <c r="BY1" s="2">
        <v>76</v>
      </c>
      <c r="BZ1" s="2">
        <v>77</v>
      </c>
      <c r="CA1" s="2">
        <v>78</v>
      </c>
      <c r="CB1" s="2">
        <v>79</v>
      </c>
      <c r="CC1" s="2">
        <v>80</v>
      </c>
      <c r="CD1" s="2">
        <v>81</v>
      </c>
      <c r="CE1" s="2">
        <v>82</v>
      </c>
      <c r="CF1" s="2">
        <v>83</v>
      </c>
      <c r="CG1" s="2">
        <v>84</v>
      </c>
      <c r="CH1" s="2">
        <v>85</v>
      </c>
      <c r="CI1" s="2">
        <v>86</v>
      </c>
      <c r="CJ1" s="2">
        <v>87</v>
      </c>
      <c r="CK1" s="2">
        <v>88</v>
      </c>
      <c r="CL1" s="2">
        <v>89</v>
      </c>
      <c r="CM1" s="2">
        <v>90</v>
      </c>
      <c r="CN1" s="2">
        <v>91</v>
      </c>
      <c r="CO1" s="2">
        <v>92</v>
      </c>
      <c r="CP1" s="2">
        <v>93</v>
      </c>
      <c r="CQ1" s="2">
        <v>94</v>
      </c>
      <c r="CR1" s="2">
        <v>95</v>
      </c>
      <c r="CS1" s="2">
        <v>96</v>
      </c>
      <c r="CT1" s="2">
        <v>97</v>
      </c>
      <c r="CU1" s="2">
        <v>98</v>
      </c>
      <c r="CV1" s="2">
        <v>99</v>
      </c>
      <c r="CW1" s="2">
        <v>100</v>
      </c>
      <c r="CX1" s="2">
        <v>101</v>
      </c>
      <c r="CY1" s="2">
        <v>102</v>
      </c>
      <c r="CZ1" s="2">
        <v>103</v>
      </c>
      <c r="DA1" s="2">
        <v>104</v>
      </c>
      <c r="DB1" s="2">
        <v>105</v>
      </c>
      <c r="DC1" s="2">
        <v>106</v>
      </c>
      <c r="DD1" s="2">
        <v>107</v>
      </c>
      <c r="DE1" s="2">
        <v>108</v>
      </c>
      <c r="DF1" s="2">
        <v>109</v>
      </c>
      <c r="DG1" s="2">
        <v>110</v>
      </c>
      <c r="DH1" s="2">
        <v>111</v>
      </c>
      <c r="DI1" s="2">
        <v>112</v>
      </c>
      <c r="DJ1" s="2">
        <v>113</v>
      </c>
      <c r="DK1" s="2"/>
    </row>
    <row r="2" spans="1:152" s="27" customFormat="1" ht="9.9499999999999993" customHeight="1" thickBot="1" x14ac:dyDescent="0.3">
      <c r="A2" s="12"/>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34"/>
      <c r="DQ2" s="28"/>
      <c r="DR2" s="28"/>
      <c r="DS2" s="28"/>
      <c r="EE2" s="2"/>
      <c r="EF2" s="2"/>
      <c r="EG2" s="2"/>
      <c r="EH2" s="2"/>
      <c r="EI2" s="2"/>
      <c r="EJ2" s="2"/>
      <c r="EK2" s="2"/>
      <c r="EL2" s="2"/>
      <c r="EM2" s="2"/>
      <c r="EN2" s="2"/>
      <c r="EO2" s="2"/>
      <c r="EP2" s="2"/>
      <c r="EQ2" s="2"/>
      <c r="ER2" s="2"/>
      <c r="ES2" s="2"/>
      <c r="ET2" s="2"/>
      <c r="EU2" s="2"/>
      <c r="EV2" s="2"/>
    </row>
    <row r="3" spans="1:152" s="27" customFormat="1" ht="9.9499999999999993" customHeight="1" x14ac:dyDescent="0.25">
      <c r="A3" s="5"/>
      <c r="B3" s="101"/>
      <c r="C3" s="102"/>
      <c r="D3" s="102"/>
      <c r="E3" s="102"/>
      <c r="F3" s="102"/>
      <c r="G3" s="102"/>
      <c r="H3" s="102"/>
      <c r="I3" s="102"/>
      <c r="J3" s="102"/>
      <c r="K3" s="102"/>
      <c r="L3" s="102"/>
      <c r="M3" s="102"/>
      <c r="N3" s="102"/>
      <c r="O3" s="102"/>
      <c r="P3" s="103"/>
      <c r="Q3" s="107"/>
      <c r="R3" s="108" t="s">
        <v>145</v>
      </c>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c r="AU3" s="109"/>
      <c r="AV3" s="109"/>
      <c r="AW3" s="109"/>
      <c r="AX3" s="109"/>
      <c r="AY3" s="109"/>
      <c r="AZ3" s="109"/>
      <c r="BA3" s="109"/>
      <c r="BB3" s="109"/>
      <c r="BC3" s="109"/>
      <c r="BD3" s="109"/>
      <c r="BE3" s="109"/>
      <c r="BF3" s="109"/>
      <c r="BG3" s="109"/>
      <c r="BH3" s="109"/>
      <c r="BI3" s="109"/>
      <c r="BJ3" s="109"/>
      <c r="BK3" s="109"/>
      <c r="BL3" s="109"/>
      <c r="BM3" s="109"/>
      <c r="BN3" s="109"/>
      <c r="BO3" s="109"/>
      <c r="BP3" s="109"/>
      <c r="BQ3" s="109"/>
      <c r="BR3" s="109"/>
      <c r="BS3" s="109"/>
      <c r="BT3" s="109"/>
      <c r="BU3" s="109"/>
      <c r="BV3" s="109"/>
      <c r="BW3" s="109"/>
      <c r="BX3" s="109"/>
      <c r="BY3" s="109"/>
      <c r="BZ3" s="109"/>
      <c r="CA3" s="109"/>
      <c r="CB3" s="109"/>
      <c r="CC3" s="109"/>
      <c r="CD3" s="109"/>
      <c r="CE3" s="109"/>
      <c r="CF3" s="109"/>
      <c r="CG3" s="109"/>
      <c r="CH3" s="109"/>
      <c r="CI3" s="109"/>
      <c r="CJ3" s="109"/>
      <c r="CK3" s="109"/>
      <c r="CL3" s="109"/>
      <c r="CM3" s="109"/>
      <c r="CN3" s="109"/>
      <c r="CO3" s="109"/>
      <c r="CP3" s="109"/>
      <c r="CQ3" s="109"/>
      <c r="CR3" s="109"/>
      <c r="CS3" s="109"/>
      <c r="CT3" s="109"/>
      <c r="CU3" s="109"/>
      <c r="CV3" s="109"/>
      <c r="CW3" s="109"/>
      <c r="CX3" s="109"/>
      <c r="CY3" s="109"/>
      <c r="CZ3" s="109"/>
      <c r="DA3" s="109"/>
      <c r="DB3" s="109"/>
      <c r="DC3" s="109"/>
      <c r="DD3" s="109"/>
      <c r="DE3" s="109"/>
      <c r="DF3" s="109"/>
      <c r="DG3" s="109"/>
      <c r="DH3" s="109"/>
      <c r="DI3" s="109"/>
      <c r="DJ3" s="110"/>
      <c r="DK3" s="35"/>
      <c r="DQ3" s="28"/>
      <c r="DR3" s="28"/>
      <c r="DS3" s="28"/>
      <c r="EE3" s="2"/>
      <c r="EF3" s="2"/>
      <c r="EG3" s="2"/>
      <c r="EH3" s="2"/>
      <c r="EI3" s="2"/>
      <c r="EJ3" s="2"/>
      <c r="EK3" s="2"/>
      <c r="EL3" s="2"/>
      <c r="EM3" s="2"/>
      <c r="EN3" s="2"/>
      <c r="EO3" s="2"/>
      <c r="EP3" s="2"/>
      <c r="EQ3" s="2"/>
      <c r="ER3" s="2"/>
      <c r="ES3" s="2"/>
      <c r="ET3" s="2"/>
      <c r="EU3" s="2"/>
      <c r="EV3" s="2"/>
    </row>
    <row r="4" spans="1:152" s="27" customFormat="1" ht="9.9499999999999993" customHeight="1" x14ac:dyDescent="0.25">
      <c r="A4" s="5"/>
      <c r="B4" s="82"/>
      <c r="C4" s="83"/>
      <c r="D4" s="83"/>
      <c r="E4" s="83"/>
      <c r="F4" s="83"/>
      <c r="G4" s="83"/>
      <c r="H4" s="83"/>
      <c r="I4" s="83"/>
      <c r="J4" s="83"/>
      <c r="K4" s="83"/>
      <c r="L4" s="83"/>
      <c r="M4" s="83"/>
      <c r="N4" s="83"/>
      <c r="O4" s="83"/>
      <c r="P4" s="84"/>
      <c r="Q4" s="107"/>
      <c r="R4" s="111"/>
      <c r="S4" s="112"/>
      <c r="T4" s="112"/>
      <c r="U4" s="112"/>
      <c r="V4" s="112"/>
      <c r="W4" s="112"/>
      <c r="X4" s="112"/>
      <c r="Y4" s="112"/>
      <c r="Z4" s="112"/>
      <c r="AA4" s="112"/>
      <c r="AB4" s="112"/>
      <c r="AC4" s="112"/>
      <c r="AD4" s="112"/>
      <c r="AE4" s="112"/>
      <c r="AF4" s="112"/>
      <c r="AG4" s="112"/>
      <c r="AH4" s="112"/>
      <c r="AI4" s="112"/>
      <c r="AJ4" s="112"/>
      <c r="AK4" s="112"/>
      <c r="AL4" s="112"/>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c r="BM4" s="112"/>
      <c r="BN4" s="112"/>
      <c r="BO4" s="112"/>
      <c r="BP4" s="112"/>
      <c r="BQ4" s="112"/>
      <c r="BR4" s="112"/>
      <c r="BS4" s="112"/>
      <c r="BT4" s="112"/>
      <c r="BU4" s="112"/>
      <c r="BV4" s="112"/>
      <c r="BW4" s="112"/>
      <c r="BX4" s="112"/>
      <c r="BY4" s="112"/>
      <c r="BZ4" s="112"/>
      <c r="CA4" s="112"/>
      <c r="CB4" s="112"/>
      <c r="CC4" s="112"/>
      <c r="CD4" s="112"/>
      <c r="CE4" s="112"/>
      <c r="CF4" s="112"/>
      <c r="CG4" s="112"/>
      <c r="CH4" s="112"/>
      <c r="CI4" s="112"/>
      <c r="CJ4" s="112"/>
      <c r="CK4" s="112"/>
      <c r="CL4" s="112"/>
      <c r="CM4" s="112"/>
      <c r="CN4" s="112"/>
      <c r="CO4" s="112"/>
      <c r="CP4" s="112"/>
      <c r="CQ4" s="112"/>
      <c r="CR4" s="112"/>
      <c r="CS4" s="112"/>
      <c r="CT4" s="112"/>
      <c r="CU4" s="112"/>
      <c r="CV4" s="112"/>
      <c r="CW4" s="112"/>
      <c r="CX4" s="112"/>
      <c r="CY4" s="112"/>
      <c r="CZ4" s="112"/>
      <c r="DA4" s="112"/>
      <c r="DB4" s="112"/>
      <c r="DC4" s="112"/>
      <c r="DD4" s="112"/>
      <c r="DE4" s="112"/>
      <c r="DF4" s="112"/>
      <c r="DG4" s="112"/>
      <c r="DH4" s="112"/>
      <c r="DI4" s="112"/>
      <c r="DJ4" s="113"/>
      <c r="DK4" s="35"/>
      <c r="DQ4" s="28"/>
      <c r="DR4" s="28"/>
      <c r="DS4" s="28"/>
      <c r="EE4" s="2"/>
      <c r="EF4" s="2"/>
      <c r="EG4" s="2"/>
      <c r="EH4" s="2"/>
      <c r="EI4" s="2"/>
      <c r="EJ4" s="2"/>
      <c r="EK4" s="2"/>
      <c r="EL4" s="2"/>
      <c r="EM4" s="2"/>
      <c r="EN4" s="2"/>
      <c r="EO4" s="2"/>
      <c r="EP4" s="2"/>
      <c r="EQ4" s="2"/>
      <c r="ER4" s="2"/>
      <c r="ES4" s="2"/>
      <c r="ET4" s="2"/>
      <c r="EU4" s="2"/>
      <c r="EV4" s="2"/>
    </row>
    <row r="5" spans="1:152" s="27" customFormat="1" ht="9.9499999999999993" customHeight="1" x14ac:dyDescent="0.25">
      <c r="A5" s="5"/>
      <c r="B5" s="82"/>
      <c r="C5" s="83"/>
      <c r="D5" s="83"/>
      <c r="E5" s="83"/>
      <c r="F5" s="83"/>
      <c r="G5" s="83"/>
      <c r="H5" s="83"/>
      <c r="I5" s="83"/>
      <c r="J5" s="83"/>
      <c r="K5" s="83"/>
      <c r="L5" s="83"/>
      <c r="M5" s="83"/>
      <c r="N5" s="83"/>
      <c r="O5" s="83"/>
      <c r="P5" s="84"/>
      <c r="Q5" s="107"/>
      <c r="R5" s="111"/>
      <c r="S5" s="112"/>
      <c r="T5" s="112"/>
      <c r="U5" s="112"/>
      <c r="V5" s="112"/>
      <c r="W5" s="112"/>
      <c r="X5" s="112"/>
      <c r="Y5" s="112"/>
      <c r="Z5" s="112"/>
      <c r="AA5" s="112"/>
      <c r="AB5" s="112"/>
      <c r="AC5" s="112"/>
      <c r="AD5" s="112"/>
      <c r="AE5" s="112"/>
      <c r="AF5" s="112"/>
      <c r="AG5" s="112"/>
      <c r="AH5" s="112"/>
      <c r="AI5" s="112"/>
      <c r="AJ5" s="112"/>
      <c r="AK5" s="112"/>
      <c r="AL5" s="112"/>
      <c r="AM5" s="112"/>
      <c r="AN5" s="112"/>
      <c r="AO5" s="112"/>
      <c r="AP5" s="112"/>
      <c r="AQ5" s="112"/>
      <c r="AR5" s="112"/>
      <c r="AS5" s="112"/>
      <c r="AT5" s="112"/>
      <c r="AU5" s="112"/>
      <c r="AV5" s="112"/>
      <c r="AW5" s="112"/>
      <c r="AX5" s="112"/>
      <c r="AY5" s="112"/>
      <c r="AZ5" s="112"/>
      <c r="BA5" s="112"/>
      <c r="BB5" s="112"/>
      <c r="BC5" s="112"/>
      <c r="BD5" s="112"/>
      <c r="BE5" s="112"/>
      <c r="BF5" s="112"/>
      <c r="BG5" s="112"/>
      <c r="BH5" s="112"/>
      <c r="BI5" s="112"/>
      <c r="BJ5" s="112"/>
      <c r="BK5" s="112"/>
      <c r="BL5" s="112"/>
      <c r="BM5" s="112"/>
      <c r="BN5" s="112"/>
      <c r="BO5" s="112"/>
      <c r="BP5" s="112"/>
      <c r="BQ5" s="112"/>
      <c r="BR5" s="112"/>
      <c r="BS5" s="112"/>
      <c r="BT5" s="112"/>
      <c r="BU5" s="112"/>
      <c r="BV5" s="112"/>
      <c r="BW5" s="112"/>
      <c r="BX5" s="112"/>
      <c r="BY5" s="112"/>
      <c r="BZ5" s="112"/>
      <c r="CA5" s="112"/>
      <c r="CB5" s="112"/>
      <c r="CC5" s="112"/>
      <c r="CD5" s="112"/>
      <c r="CE5" s="112"/>
      <c r="CF5" s="112"/>
      <c r="CG5" s="112"/>
      <c r="CH5" s="112"/>
      <c r="CI5" s="112"/>
      <c r="CJ5" s="112"/>
      <c r="CK5" s="112"/>
      <c r="CL5" s="112"/>
      <c r="CM5" s="112"/>
      <c r="CN5" s="112"/>
      <c r="CO5" s="112"/>
      <c r="CP5" s="112"/>
      <c r="CQ5" s="112"/>
      <c r="CR5" s="112"/>
      <c r="CS5" s="112"/>
      <c r="CT5" s="112"/>
      <c r="CU5" s="112"/>
      <c r="CV5" s="112"/>
      <c r="CW5" s="112"/>
      <c r="CX5" s="112"/>
      <c r="CY5" s="112"/>
      <c r="CZ5" s="112"/>
      <c r="DA5" s="112"/>
      <c r="DB5" s="112"/>
      <c r="DC5" s="112"/>
      <c r="DD5" s="112"/>
      <c r="DE5" s="112"/>
      <c r="DF5" s="112"/>
      <c r="DG5" s="112"/>
      <c r="DH5" s="112"/>
      <c r="DI5" s="112"/>
      <c r="DJ5" s="113"/>
      <c r="DK5" s="35"/>
      <c r="DQ5" s="28"/>
      <c r="DR5" s="28"/>
      <c r="DS5" s="28"/>
      <c r="EE5" s="2"/>
      <c r="EF5" s="2"/>
      <c r="EG5" s="2"/>
      <c r="EH5" s="2"/>
      <c r="EI5" s="2"/>
      <c r="EJ5" s="2"/>
      <c r="EK5" s="2"/>
      <c r="EL5" s="2"/>
      <c r="EM5" s="2"/>
      <c r="EN5" s="2"/>
      <c r="EO5" s="2"/>
      <c r="EP5" s="2"/>
      <c r="EQ5" s="2"/>
      <c r="ER5" s="2"/>
      <c r="ES5" s="2"/>
      <c r="ET5" s="2"/>
      <c r="EU5" s="2"/>
      <c r="EV5" s="2"/>
    </row>
    <row r="6" spans="1:152" s="27" customFormat="1" ht="9.9499999999999993" customHeight="1" x14ac:dyDescent="0.25">
      <c r="A6" s="5"/>
      <c r="B6" s="82"/>
      <c r="C6" s="83"/>
      <c r="D6" s="83"/>
      <c r="E6" s="83"/>
      <c r="F6" s="83"/>
      <c r="G6" s="83"/>
      <c r="H6" s="83"/>
      <c r="I6" s="83"/>
      <c r="J6" s="83"/>
      <c r="K6" s="83"/>
      <c r="L6" s="83"/>
      <c r="M6" s="83"/>
      <c r="N6" s="83"/>
      <c r="O6" s="83"/>
      <c r="P6" s="84"/>
      <c r="Q6" s="107"/>
      <c r="R6" s="111"/>
      <c r="S6" s="112"/>
      <c r="T6" s="112"/>
      <c r="U6" s="112"/>
      <c r="V6" s="112"/>
      <c r="W6" s="112"/>
      <c r="X6" s="112"/>
      <c r="Y6" s="112"/>
      <c r="Z6" s="112"/>
      <c r="AA6" s="112"/>
      <c r="AB6" s="112"/>
      <c r="AC6" s="112"/>
      <c r="AD6" s="112"/>
      <c r="AE6" s="112"/>
      <c r="AF6" s="112"/>
      <c r="AG6" s="112"/>
      <c r="AH6" s="112"/>
      <c r="AI6" s="112"/>
      <c r="AJ6" s="112"/>
      <c r="AK6" s="112"/>
      <c r="AL6" s="112"/>
      <c r="AM6" s="112"/>
      <c r="AN6" s="112"/>
      <c r="AO6" s="112"/>
      <c r="AP6" s="112"/>
      <c r="AQ6" s="112"/>
      <c r="AR6" s="112"/>
      <c r="AS6" s="112"/>
      <c r="AT6" s="112"/>
      <c r="AU6" s="112"/>
      <c r="AV6" s="112"/>
      <c r="AW6" s="112"/>
      <c r="AX6" s="112"/>
      <c r="AY6" s="112"/>
      <c r="AZ6" s="112"/>
      <c r="BA6" s="112"/>
      <c r="BB6" s="112"/>
      <c r="BC6" s="112"/>
      <c r="BD6" s="112"/>
      <c r="BE6" s="112"/>
      <c r="BF6" s="112"/>
      <c r="BG6" s="112"/>
      <c r="BH6" s="112"/>
      <c r="BI6" s="112"/>
      <c r="BJ6" s="112"/>
      <c r="BK6" s="112"/>
      <c r="BL6" s="112"/>
      <c r="BM6" s="112"/>
      <c r="BN6" s="112"/>
      <c r="BO6" s="112"/>
      <c r="BP6" s="112"/>
      <c r="BQ6" s="112"/>
      <c r="BR6" s="112"/>
      <c r="BS6" s="112"/>
      <c r="BT6" s="112"/>
      <c r="BU6" s="112"/>
      <c r="BV6" s="112"/>
      <c r="BW6" s="112"/>
      <c r="BX6" s="112"/>
      <c r="BY6" s="112"/>
      <c r="BZ6" s="112"/>
      <c r="CA6" s="112"/>
      <c r="CB6" s="112"/>
      <c r="CC6" s="112"/>
      <c r="CD6" s="112"/>
      <c r="CE6" s="112"/>
      <c r="CF6" s="112"/>
      <c r="CG6" s="112"/>
      <c r="CH6" s="112"/>
      <c r="CI6" s="112"/>
      <c r="CJ6" s="112"/>
      <c r="CK6" s="112"/>
      <c r="CL6" s="112"/>
      <c r="CM6" s="112"/>
      <c r="CN6" s="112"/>
      <c r="CO6" s="112"/>
      <c r="CP6" s="112"/>
      <c r="CQ6" s="112"/>
      <c r="CR6" s="112"/>
      <c r="CS6" s="112"/>
      <c r="CT6" s="112"/>
      <c r="CU6" s="112"/>
      <c r="CV6" s="112"/>
      <c r="CW6" s="112"/>
      <c r="CX6" s="112"/>
      <c r="CY6" s="112"/>
      <c r="CZ6" s="112"/>
      <c r="DA6" s="112"/>
      <c r="DB6" s="112"/>
      <c r="DC6" s="112"/>
      <c r="DD6" s="112"/>
      <c r="DE6" s="112"/>
      <c r="DF6" s="112"/>
      <c r="DG6" s="112"/>
      <c r="DH6" s="112"/>
      <c r="DI6" s="112"/>
      <c r="DJ6" s="113"/>
      <c r="DK6" s="35"/>
      <c r="DQ6" s="28"/>
      <c r="DR6" s="28"/>
      <c r="DS6" s="28"/>
      <c r="EE6" s="2"/>
      <c r="EF6" s="2"/>
      <c r="EG6" s="2"/>
      <c r="EH6" s="2"/>
      <c r="EI6" s="2"/>
      <c r="EJ6" s="2"/>
      <c r="EK6" s="2"/>
      <c r="EL6" s="2"/>
      <c r="EM6" s="2"/>
      <c r="EN6" s="2"/>
      <c r="EO6" s="2"/>
      <c r="EP6" s="2"/>
      <c r="EQ6" s="2"/>
      <c r="ER6" s="2"/>
      <c r="ES6" s="2"/>
      <c r="ET6" s="2"/>
      <c r="EU6" s="2"/>
      <c r="EV6" s="2"/>
    </row>
    <row r="7" spans="1:152" s="27" customFormat="1" ht="9.9499999999999993" customHeight="1" x14ac:dyDescent="0.25">
      <c r="A7" s="5"/>
      <c r="B7" s="82"/>
      <c r="C7" s="83"/>
      <c r="D7" s="83"/>
      <c r="E7" s="83"/>
      <c r="F7" s="83"/>
      <c r="G7" s="83"/>
      <c r="H7" s="83"/>
      <c r="I7" s="83"/>
      <c r="J7" s="83"/>
      <c r="K7" s="83"/>
      <c r="L7" s="83"/>
      <c r="M7" s="83"/>
      <c r="N7" s="83"/>
      <c r="O7" s="83"/>
      <c r="P7" s="84"/>
      <c r="Q7" s="107"/>
      <c r="R7" s="111"/>
      <c r="S7" s="112"/>
      <c r="T7" s="112"/>
      <c r="U7" s="112"/>
      <c r="V7" s="112"/>
      <c r="W7" s="112"/>
      <c r="X7" s="112"/>
      <c r="Y7" s="112"/>
      <c r="Z7" s="112"/>
      <c r="AA7" s="112"/>
      <c r="AB7" s="112"/>
      <c r="AC7" s="112"/>
      <c r="AD7" s="112"/>
      <c r="AE7" s="112"/>
      <c r="AF7" s="112"/>
      <c r="AG7" s="112"/>
      <c r="AH7" s="112"/>
      <c r="AI7" s="112"/>
      <c r="AJ7" s="112"/>
      <c r="AK7" s="112"/>
      <c r="AL7" s="112"/>
      <c r="AM7" s="112"/>
      <c r="AN7" s="112"/>
      <c r="AO7" s="112"/>
      <c r="AP7" s="112"/>
      <c r="AQ7" s="112"/>
      <c r="AR7" s="112"/>
      <c r="AS7" s="112"/>
      <c r="AT7" s="112"/>
      <c r="AU7" s="112"/>
      <c r="AV7" s="112"/>
      <c r="AW7" s="112"/>
      <c r="AX7" s="112"/>
      <c r="AY7" s="112"/>
      <c r="AZ7" s="112"/>
      <c r="BA7" s="112"/>
      <c r="BB7" s="112"/>
      <c r="BC7" s="112"/>
      <c r="BD7" s="112"/>
      <c r="BE7" s="112"/>
      <c r="BF7" s="112"/>
      <c r="BG7" s="112"/>
      <c r="BH7" s="112"/>
      <c r="BI7" s="112"/>
      <c r="BJ7" s="112"/>
      <c r="BK7" s="112"/>
      <c r="BL7" s="112"/>
      <c r="BM7" s="112"/>
      <c r="BN7" s="112"/>
      <c r="BO7" s="112"/>
      <c r="BP7" s="112"/>
      <c r="BQ7" s="112"/>
      <c r="BR7" s="112"/>
      <c r="BS7" s="112"/>
      <c r="BT7" s="112"/>
      <c r="BU7" s="112"/>
      <c r="BV7" s="112"/>
      <c r="BW7" s="112"/>
      <c r="BX7" s="112"/>
      <c r="BY7" s="112"/>
      <c r="BZ7" s="112"/>
      <c r="CA7" s="112"/>
      <c r="CB7" s="112"/>
      <c r="CC7" s="112"/>
      <c r="CD7" s="112"/>
      <c r="CE7" s="112"/>
      <c r="CF7" s="112"/>
      <c r="CG7" s="112"/>
      <c r="CH7" s="112"/>
      <c r="CI7" s="112"/>
      <c r="CJ7" s="112"/>
      <c r="CK7" s="112"/>
      <c r="CL7" s="112"/>
      <c r="CM7" s="112"/>
      <c r="CN7" s="112"/>
      <c r="CO7" s="112"/>
      <c r="CP7" s="112"/>
      <c r="CQ7" s="112"/>
      <c r="CR7" s="112"/>
      <c r="CS7" s="112"/>
      <c r="CT7" s="112"/>
      <c r="CU7" s="112"/>
      <c r="CV7" s="112"/>
      <c r="CW7" s="112"/>
      <c r="CX7" s="112"/>
      <c r="CY7" s="112"/>
      <c r="CZ7" s="112"/>
      <c r="DA7" s="112"/>
      <c r="DB7" s="112"/>
      <c r="DC7" s="112"/>
      <c r="DD7" s="112"/>
      <c r="DE7" s="112"/>
      <c r="DF7" s="112"/>
      <c r="DG7" s="112"/>
      <c r="DH7" s="112"/>
      <c r="DI7" s="112"/>
      <c r="DJ7" s="113"/>
      <c r="DK7" s="35"/>
      <c r="DQ7" s="28"/>
      <c r="DR7" s="28"/>
      <c r="DS7" s="28"/>
      <c r="EE7" s="2"/>
      <c r="EF7" s="2"/>
      <c r="EG7" s="2"/>
      <c r="EH7" s="2"/>
      <c r="EI7" s="2"/>
      <c r="EJ7" s="2"/>
      <c r="EK7" s="2"/>
      <c r="EL7" s="2"/>
      <c r="EM7" s="2"/>
      <c r="EN7" s="2"/>
      <c r="EO7" s="2"/>
      <c r="EP7" s="2"/>
      <c r="EQ7" s="2"/>
      <c r="ER7" s="2"/>
      <c r="ES7" s="2"/>
      <c r="ET7" s="2"/>
      <c r="EU7" s="2"/>
      <c r="EV7" s="2"/>
    </row>
    <row r="8" spans="1:152" s="27" customFormat="1" ht="9.9499999999999993" customHeight="1" x14ac:dyDescent="0.25">
      <c r="A8" s="5"/>
      <c r="B8" s="82"/>
      <c r="C8" s="83"/>
      <c r="D8" s="83"/>
      <c r="E8" s="83"/>
      <c r="F8" s="83"/>
      <c r="G8" s="83"/>
      <c r="H8" s="83"/>
      <c r="I8" s="83"/>
      <c r="J8" s="83"/>
      <c r="K8" s="83"/>
      <c r="L8" s="83"/>
      <c r="M8" s="83"/>
      <c r="N8" s="83"/>
      <c r="O8" s="83"/>
      <c r="P8" s="84"/>
      <c r="Q8" s="107"/>
      <c r="R8" s="111"/>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c r="AS8" s="112"/>
      <c r="AT8" s="112"/>
      <c r="AU8" s="112"/>
      <c r="AV8" s="112"/>
      <c r="AW8" s="112"/>
      <c r="AX8" s="112"/>
      <c r="AY8" s="112"/>
      <c r="AZ8" s="112"/>
      <c r="BA8" s="112"/>
      <c r="BB8" s="112"/>
      <c r="BC8" s="112"/>
      <c r="BD8" s="112"/>
      <c r="BE8" s="112"/>
      <c r="BF8" s="112"/>
      <c r="BG8" s="112"/>
      <c r="BH8" s="112"/>
      <c r="BI8" s="112"/>
      <c r="BJ8" s="112"/>
      <c r="BK8" s="112"/>
      <c r="BL8" s="112"/>
      <c r="BM8" s="112"/>
      <c r="BN8" s="112"/>
      <c r="BO8" s="112"/>
      <c r="BP8" s="112"/>
      <c r="BQ8" s="112"/>
      <c r="BR8" s="112"/>
      <c r="BS8" s="112"/>
      <c r="BT8" s="112"/>
      <c r="BU8" s="112"/>
      <c r="BV8" s="112"/>
      <c r="BW8" s="112"/>
      <c r="BX8" s="112"/>
      <c r="BY8" s="112"/>
      <c r="BZ8" s="112"/>
      <c r="CA8" s="112"/>
      <c r="CB8" s="112"/>
      <c r="CC8" s="112"/>
      <c r="CD8" s="112"/>
      <c r="CE8" s="112"/>
      <c r="CF8" s="112"/>
      <c r="CG8" s="112"/>
      <c r="CH8" s="112"/>
      <c r="CI8" s="112"/>
      <c r="CJ8" s="112"/>
      <c r="CK8" s="112"/>
      <c r="CL8" s="112"/>
      <c r="CM8" s="112"/>
      <c r="CN8" s="112"/>
      <c r="CO8" s="112"/>
      <c r="CP8" s="112"/>
      <c r="CQ8" s="112"/>
      <c r="CR8" s="112"/>
      <c r="CS8" s="112"/>
      <c r="CT8" s="112"/>
      <c r="CU8" s="112"/>
      <c r="CV8" s="112"/>
      <c r="CW8" s="112"/>
      <c r="CX8" s="112"/>
      <c r="CY8" s="112"/>
      <c r="CZ8" s="112"/>
      <c r="DA8" s="112"/>
      <c r="DB8" s="112"/>
      <c r="DC8" s="112"/>
      <c r="DD8" s="112"/>
      <c r="DE8" s="112"/>
      <c r="DF8" s="112"/>
      <c r="DG8" s="112"/>
      <c r="DH8" s="112"/>
      <c r="DI8" s="112"/>
      <c r="DJ8" s="113"/>
      <c r="DK8" s="35"/>
      <c r="DQ8" s="28"/>
      <c r="DR8" s="28"/>
      <c r="DS8" s="28"/>
      <c r="EE8" s="2"/>
      <c r="EF8" s="2"/>
      <c r="EG8" s="2"/>
      <c r="EH8" s="2"/>
      <c r="EI8" s="2"/>
      <c r="EJ8" s="2"/>
      <c r="EK8" s="2"/>
      <c r="EL8" s="2"/>
      <c r="EM8" s="2"/>
      <c r="EN8" s="2"/>
      <c r="EO8" s="2"/>
      <c r="EP8" s="2"/>
      <c r="EQ8" s="2"/>
      <c r="ER8" s="2"/>
      <c r="ES8" s="2"/>
      <c r="ET8" s="2"/>
      <c r="EU8" s="2"/>
      <c r="EV8" s="2"/>
    </row>
    <row r="9" spans="1:152" s="27" customFormat="1" ht="9.9499999999999993" customHeight="1" x14ac:dyDescent="0.25">
      <c r="A9" s="5"/>
      <c r="B9" s="82"/>
      <c r="C9" s="83"/>
      <c r="D9" s="83"/>
      <c r="E9" s="83"/>
      <c r="F9" s="83"/>
      <c r="G9" s="83"/>
      <c r="H9" s="83"/>
      <c r="I9" s="83"/>
      <c r="J9" s="83"/>
      <c r="K9" s="83"/>
      <c r="L9" s="83"/>
      <c r="M9" s="83"/>
      <c r="N9" s="83"/>
      <c r="O9" s="83"/>
      <c r="P9" s="84"/>
      <c r="Q9" s="107"/>
      <c r="R9" s="111"/>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c r="AS9" s="112"/>
      <c r="AT9" s="112"/>
      <c r="AU9" s="112"/>
      <c r="AV9" s="112"/>
      <c r="AW9" s="112"/>
      <c r="AX9" s="112"/>
      <c r="AY9" s="112"/>
      <c r="AZ9" s="112"/>
      <c r="BA9" s="112"/>
      <c r="BB9" s="112"/>
      <c r="BC9" s="112"/>
      <c r="BD9" s="112"/>
      <c r="BE9" s="112"/>
      <c r="BF9" s="112"/>
      <c r="BG9" s="112"/>
      <c r="BH9" s="112"/>
      <c r="BI9" s="112"/>
      <c r="BJ9" s="112"/>
      <c r="BK9" s="112"/>
      <c r="BL9" s="112"/>
      <c r="BM9" s="112"/>
      <c r="BN9" s="112"/>
      <c r="BO9" s="112"/>
      <c r="BP9" s="112"/>
      <c r="BQ9" s="112"/>
      <c r="BR9" s="112"/>
      <c r="BS9" s="112"/>
      <c r="BT9" s="112"/>
      <c r="BU9" s="112"/>
      <c r="BV9" s="112"/>
      <c r="BW9" s="112"/>
      <c r="BX9" s="112"/>
      <c r="BY9" s="112"/>
      <c r="BZ9" s="112"/>
      <c r="CA9" s="112"/>
      <c r="CB9" s="112"/>
      <c r="CC9" s="112"/>
      <c r="CD9" s="112"/>
      <c r="CE9" s="112"/>
      <c r="CF9" s="112"/>
      <c r="CG9" s="112"/>
      <c r="CH9" s="112"/>
      <c r="CI9" s="112"/>
      <c r="CJ9" s="112"/>
      <c r="CK9" s="112"/>
      <c r="CL9" s="112"/>
      <c r="CM9" s="112"/>
      <c r="CN9" s="112"/>
      <c r="CO9" s="112"/>
      <c r="CP9" s="112"/>
      <c r="CQ9" s="112"/>
      <c r="CR9" s="112"/>
      <c r="CS9" s="112"/>
      <c r="CT9" s="112"/>
      <c r="CU9" s="112"/>
      <c r="CV9" s="112"/>
      <c r="CW9" s="112"/>
      <c r="CX9" s="112"/>
      <c r="CY9" s="112"/>
      <c r="CZ9" s="112"/>
      <c r="DA9" s="112"/>
      <c r="DB9" s="112"/>
      <c r="DC9" s="112"/>
      <c r="DD9" s="112"/>
      <c r="DE9" s="112"/>
      <c r="DF9" s="112"/>
      <c r="DG9" s="112"/>
      <c r="DH9" s="112"/>
      <c r="DI9" s="112"/>
      <c r="DJ9" s="113"/>
      <c r="DK9" s="35"/>
      <c r="DQ9" s="28"/>
      <c r="DR9" s="28"/>
      <c r="DS9" s="28"/>
      <c r="EE9" s="2"/>
      <c r="EF9" s="2"/>
      <c r="EG9" s="2"/>
      <c r="EH9" s="2"/>
      <c r="EI9" s="2"/>
      <c r="EJ9" s="2"/>
      <c r="EK9" s="2"/>
      <c r="EL9" s="2"/>
      <c r="EM9" s="2"/>
      <c r="EN9" s="2"/>
      <c r="EO9" s="2"/>
      <c r="EP9" s="2"/>
      <c r="EQ9" s="2"/>
      <c r="ER9" s="2"/>
      <c r="ES9" s="2"/>
      <c r="ET9" s="2"/>
      <c r="EU9" s="2"/>
      <c r="EV9" s="2"/>
    </row>
    <row r="10" spans="1:152" s="27" customFormat="1" ht="9.9499999999999993" customHeight="1" x14ac:dyDescent="0.25">
      <c r="A10" s="5"/>
      <c r="B10" s="82"/>
      <c r="C10" s="83"/>
      <c r="D10" s="83"/>
      <c r="E10" s="83"/>
      <c r="F10" s="83"/>
      <c r="G10" s="83"/>
      <c r="H10" s="83"/>
      <c r="I10" s="83"/>
      <c r="J10" s="83"/>
      <c r="K10" s="83"/>
      <c r="L10" s="83"/>
      <c r="M10" s="83"/>
      <c r="N10" s="83"/>
      <c r="O10" s="83"/>
      <c r="P10" s="84"/>
      <c r="Q10" s="107"/>
      <c r="R10" s="111"/>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c r="AS10" s="112"/>
      <c r="AT10" s="112"/>
      <c r="AU10" s="112"/>
      <c r="AV10" s="112"/>
      <c r="AW10" s="112"/>
      <c r="AX10" s="112"/>
      <c r="AY10" s="112"/>
      <c r="AZ10" s="112"/>
      <c r="BA10" s="112"/>
      <c r="BB10" s="112"/>
      <c r="BC10" s="112"/>
      <c r="BD10" s="112"/>
      <c r="BE10" s="112"/>
      <c r="BF10" s="112"/>
      <c r="BG10" s="112"/>
      <c r="BH10" s="112"/>
      <c r="BI10" s="112"/>
      <c r="BJ10" s="112"/>
      <c r="BK10" s="112"/>
      <c r="BL10" s="112"/>
      <c r="BM10" s="112"/>
      <c r="BN10" s="112"/>
      <c r="BO10" s="112"/>
      <c r="BP10" s="112"/>
      <c r="BQ10" s="112"/>
      <c r="BR10" s="112"/>
      <c r="BS10" s="112"/>
      <c r="BT10" s="112"/>
      <c r="BU10" s="112"/>
      <c r="BV10" s="112"/>
      <c r="BW10" s="112"/>
      <c r="BX10" s="112"/>
      <c r="BY10" s="112"/>
      <c r="BZ10" s="112"/>
      <c r="CA10" s="112"/>
      <c r="CB10" s="112"/>
      <c r="CC10" s="112"/>
      <c r="CD10" s="112"/>
      <c r="CE10" s="112"/>
      <c r="CF10" s="112"/>
      <c r="CG10" s="112"/>
      <c r="CH10" s="112"/>
      <c r="CI10" s="112"/>
      <c r="CJ10" s="112"/>
      <c r="CK10" s="112"/>
      <c r="CL10" s="112"/>
      <c r="CM10" s="112"/>
      <c r="CN10" s="112"/>
      <c r="CO10" s="112"/>
      <c r="CP10" s="112"/>
      <c r="CQ10" s="112"/>
      <c r="CR10" s="112"/>
      <c r="CS10" s="112"/>
      <c r="CT10" s="112"/>
      <c r="CU10" s="112"/>
      <c r="CV10" s="112"/>
      <c r="CW10" s="112"/>
      <c r="CX10" s="112"/>
      <c r="CY10" s="112"/>
      <c r="CZ10" s="112"/>
      <c r="DA10" s="112"/>
      <c r="DB10" s="112"/>
      <c r="DC10" s="112"/>
      <c r="DD10" s="112"/>
      <c r="DE10" s="112"/>
      <c r="DF10" s="112"/>
      <c r="DG10" s="112"/>
      <c r="DH10" s="112"/>
      <c r="DI10" s="112"/>
      <c r="DJ10" s="113"/>
      <c r="DK10" s="35"/>
      <c r="DQ10" s="28"/>
      <c r="DR10" s="28"/>
      <c r="DS10" s="28"/>
      <c r="EE10" s="2"/>
      <c r="EF10" s="2"/>
      <c r="EG10" s="2"/>
      <c r="EH10" s="2"/>
      <c r="EI10" s="2"/>
      <c r="EJ10" s="2"/>
      <c r="EK10" s="2"/>
      <c r="EL10" s="2"/>
      <c r="EM10" s="2"/>
      <c r="EN10" s="2"/>
      <c r="EO10" s="2"/>
      <c r="EP10" s="2"/>
      <c r="EQ10" s="2"/>
      <c r="ER10" s="2"/>
      <c r="ES10" s="2"/>
      <c r="ET10" s="2"/>
      <c r="EU10" s="2"/>
      <c r="EV10" s="2"/>
    </row>
    <row r="11" spans="1:152" s="27" customFormat="1" ht="9.9499999999999993" customHeight="1" x14ac:dyDescent="0.25">
      <c r="A11" s="5"/>
      <c r="B11" s="82"/>
      <c r="C11" s="83"/>
      <c r="D11" s="83"/>
      <c r="E11" s="83"/>
      <c r="F11" s="83"/>
      <c r="G11" s="83"/>
      <c r="H11" s="83"/>
      <c r="I11" s="83"/>
      <c r="J11" s="83"/>
      <c r="K11" s="83"/>
      <c r="L11" s="83"/>
      <c r="M11" s="83"/>
      <c r="N11" s="83"/>
      <c r="O11" s="83"/>
      <c r="P11" s="84"/>
      <c r="Q11" s="107"/>
      <c r="R11" s="111"/>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c r="AX11" s="112"/>
      <c r="AY11" s="112"/>
      <c r="AZ11" s="112"/>
      <c r="BA11" s="112"/>
      <c r="BB11" s="112"/>
      <c r="BC11" s="112"/>
      <c r="BD11" s="112"/>
      <c r="BE11" s="112"/>
      <c r="BF11" s="112"/>
      <c r="BG11" s="112"/>
      <c r="BH11" s="112"/>
      <c r="BI11" s="112"/>
      <c r="BJ11" s="112"/>
      <c r="BK11" s="112"/>
      <c r="BL11" s="112"/>
      <c r="BM11" s="112"/>
      <c r="BN11" s="112"/>
      <c r="BO11" s="112"/>
      <c r="BP11" s="112"/>
      <c r="BQ11" s="112"/>
      <c r="BR11" s="112"/>
      <c r="BS11" s="112"/>
      <c r="BT11" s="112"/>
      <c r="BU11" s="112"/>
      <c r="BV11" s="112"/>
      <c r="BW11" s="112"/>
      <c r="BX11" s="112"/>
      <c r="BY11" s="112"/>
      <c r="BZ11" s="112"/>
      <c r="CA11" s="112"/>
      <c r="CB11" s="112"/>
      <c r="CC11" s="112"/>
      <c r="CD11" s="112"/>
      <c r="CE11" s="112"/>
      <c r="CF11" s="112"/>
      <c r="CG11" s="112"/>
      <c r="CH11" s="112"/>
      <c r="CI11" s="112"/>
      <c r="CJ11" s="112"/>
      <c r="CK11" s="112"/>
      <c r="CL11" s="112"/>
      <c r="CM11" s="112"/>
      <c r="CN11" s="112"/>
      <c r="CO11" s="112"/>
      <c r="CP11" s="112"/>
      <c r="CQ11" s="112"/>
      <c r="CR11" s="112"/>
      <c r="CS11" s="112"/>
      <c r="CT11" s="112"/>
      <c r="CU11" s="112"/>
      <c r="CV11" s="112"/>
      <c r="CW11" s="112"/>
      <c r="CX11" s="112"/>
      <c r="CY11" s="112"/>
      <c r="CZ11" s="112"/>
      <c r="DA11" s="112"/>
      <c r="DB11" s="112"/>
      <c r="DC11" s="112"/>
      <c r="DD11" s="112"/>
      <c r="DE11" s="112"/>
      <c r="DF11" s="112"/>
      <c r="DG11" s="112"/>
      <c r="DH11" s="112"/>
      <c r="DI11" s="112"/>
      <c r="DJ11" s="113"/>
      <c r="DK11" s="35"/>
      <c r="DQ11" s="28"/>
      <c r="DR11" s="28"/>
      <c r="DS11" s="28"/>
      <c r="EE11" s="2"/>
      <c r="EF11" s="2"/>
      <c r="EG11" s="2"/>
      <c r="EH11" s="2"/>
      <c r="EI11" s="2"/>
      <c r="EJ11" s="2"/>
      <c r="EK11" s="2"/>
      <c r="EL11" s="2"/>
      <c r="EM11" s="2"/>
      <c r="EN11" s="2"/>
      <c r="EO11" s="2"/>
      <c r="EP11" s="2"/>
      <c r="EQ11" s="2"/>
      <c r="ER11" s="2"/>
      <c r="ES11" s="2"/>
      <c r="ET11" s="2"/>
      <c r="EU11" s="2"/>
      <c r="EV11" s="2"/>
    </row>
    <row r="12" spans="1:152" s="27" customFormat="1" ht="9.9499999999999993" customHeight="1" thickBot="1" x14ac:dyDescent="0.3">
      <c r="A12" s="5"/>
      <c r="B12" s="104"/>
      <c r="C12" s="105"/>
      <c r="D12" s="105"/>
      <c r="E12" s="105"/>
      <c r="F12" s="105"/>
      <c r="G12" s="105"/>
      <c r="H12" s="105"/>
      <c r="I12" s="105"/>
      <c r="J12" s="105"/>
      <c r="K12" s="105"/>
      <c r="L12" s="105"/>
      <c r="M12" s="105"/>
      <c r="N12" s="105"/>
      <c r="O12" s="105"/>
      <c r="P12" s="106"/>
      <c r="Q12" s="107"/>
      <c r="R12" s="114"/>
      <c r="S12" s="115"/>
      <c r="T12" s="115"/>
      <c r="U12" s="115"/>
      <c r="V12" s="115"/>
      <c r="W12" s="115"/>
      <c r="X12" s="115"/>
      <c r="Y12" s="115"/>
      <c r="Z12" s="115"/>
      <c r="AA12" s="115"/>
      <c r="AB12" s="115"/>
      <c r="AC12" s="115"/>
      <c r="AD12" s="115"/>
      <c r="AE12" s="115"/>
      <c r="AF12" s="115"/>
      <c r="AG12" s="115"/>
      <c r="AH12" s="115"/>
      <c r="AI12" s="115"/>
      <c r="AJ12" s="115"/>
      <c r="AK12" s="115"/>
      <c r="AL12" s="115"/>
      <c r="AM12" s="115"/>
      <c r="AN12" s="115"/>
      <c r="AO12" s="115"/>
      <c r="AP12" s="115"/>
      <c r="AQ12" s="115"/>
      <c r="AR12" s="115"/>
      <c r="AS12" s="115"/>
      <c r="AT12" s="115"/>
      <c r="AU12" s="115"/>
      <c r="AV12" s="115"/>
      <c r="AW12" s="115"/>
      <c r="AX12" s="115"/>
      <c r="AY12" s="115"/>
      <c r="AZ12" s="115"/>
      <c r="BA12" s="115"/>
      <c r="BB12" s="115"/>
      <c r="BC12" s="115"/>
      <c r="BD12" s="115"/>
      <c r="BE12" s="115"/>
      <c r="BF12" s="115"/>
      <c r="BG12" s="115"/>
      <c r="BH12" s="115"/>
      <c r="BI12" s="115"/>
      <c r="BJ12" s="115"/>
      <c r="BK12" s="115"/>
      <c r="BL12" s="115"/>
      <c r="BM12" s="115"/>
      <c r="BN12" s="115"/>
      <c r="BO12" s="115"/>
      <c r="BP12" s="115"/>
      <c r="BQ12" s="115"/>
      <c r="BR12" s="115"/>
      <c r="BS12" s="115"/>
      <c r="BT12" s="115"/>
      <c r="BU12" s="115"/>
      <c r="BV12" s="115"/>
      <c r="BW12" s="115"/>
      <c r="BX12" s="115"/>
      <c r="BY12" s="115"/>
      <c r="BZ12" s="115"/>
      <c r="CA12" s="115"/>
      <c r="CB12" s="115"/>
      <c r="CC12" s="115"/>
      <c r="CD12" s="115"/>
      <c r="CE12" s="115"/>
      <c r="CF12" s="115"/>
      <c r="CG12" s="115"/>
      <c r="CH12" s="115"/>
      <c r="CI12" s="115"/>
      <c r="CJ12" s="115"/>
      <c r="CK12" s="115"/>
      <c r="CL12" s="115"/>
      <c r="CM12" s="115"/>
      <c r="CN12" s="115"/>
      <c r="CO12" s="115"/>
      <c r="CP12" s="115"/>
      <c r="CQ12" s="115"/>
      <c r="CR12" s="115"/>
      <c r="CS12" s="115"/>
      <c r="CT12" s="115"/>
      <c r="CU12" s="115"/>
      <c r="CV12" s="115"/>
      <c r="CW12" s="115"/>
      <c r="CX12" s="115"/>
      <c r="CY12" s="115"/>
      <c r="CZ12" s="115"/>
      <c r="DA12" s="115"/>
      <c r="DB12" s="115"/>
      <c r="DC12" s="115"/>
      <c r="DD12" s="115"/>
      <c r="DE12" s="115"/>
      <c r="DF12" s="115"/>
      <c r="DG12" s="115"/>
      <c r="DH12" s="115"/>
      <c r="DI12" s="115"/>
      <c r="DJ12" s="116"/>
      <c r="DK12" s="35"/>
      <c r="DQ12" s="28"/>
      <c r="DR12" s="28"/>
      <c r="DS12" s="28"/>
      <c r="EE12" s="2"/>
      <c r="EF12" s="2"/>
      <c r="EG12" s="2"/>
      <c r="EH12" s="2"/>
      <c r="EI12" s="2"/>
      <c r="EJ12" s="2"/>
      <c r="EK12" s="2"/>
      <c r="EL12" s="2"/>
      <c r="EM12" s="2"/>
      <c r="EN12" s="2"/>
      <c r="EO12" s="2"/>
      <c r="EP12" s="2"/>
      <c r="EQ12" s="2"/>
      <c r="ER12" s="2"/>
      <c r="ES12" s="2"/>
      <c r="ET12" s="2"/>
      <c r="EU12" s="2"/>
      <c r="EV12" s="2"/>
    </row>
    <row r="13" spans="1:152" s="27" customFormat="1" ht="9.9499999999999993" customHeight="1" thickBot="1" x14ac:dyDescent="0.3">
      <c r="A13" s="5"/>
      <c r="B13" s="3">
        <v>1</v>
      </c>
      <c r="C13" s="3"/>
      <c r="D13" s="1"/>
      <c r="E13" s="1"/>
      <c r="F13" s="1"/>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9"/>
      <c r="DB13" s="59"/>
      <c r="DC13" s="59"/>
      <c r="DD13" s="59"/>
      <c r="DE13" s="59"/>
      <c r="DF13" s="59"/>
      <c r="DG13" s="59"/>
      <c r="DH13" s="59"/>
      <c r="DI13" s="59"/>
      <c r="DJ13" s="3"/>
      <c r="DK13" s="35"/>
      <c r="DQ13" s="28"/>
      <c r="DR13" s="28"/>
      <c r="DS13" s="28"/>
      <c r="EE13" s="2"/>
      <c r="EF13" s="2"/>
      <c r="EG13" s="2"/>
      <c r="EH13" s="2"/>
      <c r="EI13" s="2"/>
      <c r="EJ13" s="2"/>
      <c r="EK13" s="2"/>
      <c r="EL13" s="2"/>
      <c r="EM13" s="2"/>
      <c r="EN13" s="2"/>
      <c r="EO13" s="2"/>
      <c r="EP13" s="2"/>
      <c r="EQ13" s="2"/>
      <c r="ER13" s="2"/>
      <c r="ES13" s="2"/>
      <c r="ET13" s="2"/>
      <c r="EU13" s="2"/>
      <c r="EV13" s="2"/>
    </row>
    <row r="14" spans="1:152" s="27" customFormat="1" ht="9.9499999999999993" customHeight="1" x14ac:dyDescent="0.25">
      <c r="A14" s="5"/>
      <c r="B14" s="117" t="s">
        <v>0</v>
      </c>
      <c r="C14" s="118"/>
      <c r="D14" s="118"/>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c r="BY14" s="118"/>
      <c r="BZ14" s="118"/>
      <c r="CA14" s="118"/>
      <c r="CB14" s="118"/>
      <c r="CC14" s="118"/>
      <c r="CD14" s="118"/>
      <c r="CE14" s="118"/>
      <c r="CF14" s="118"/>
      <c r="CG14" s="118"/>
      <c r="CH14" s="118"/>
      <c r="CI14" s="118"/>
      <c r="CJ14" s="118"/>
      <c r="CK14" s="118"/>
      <c r="CL14" s="118"/>
      <c r="CM14" s="118"/>
      <c r="CN14" s="118"/>
      <c r="CO14" s="118"/>
      <c r="CP14" s="118"/>
      <c r="CQ14" s="118"/>
      <c r="CR14" s="118"/>
      <c r="CS14" s="118"/>
      <c r="CT14" s="118"/>
      <c r="CU14" s="118"/>
      <c r="CV14" s="118"/>
      <c r="CW14" s="118"/>
      <c r="CX14" s="118"/>
      <c r="CY14" s="118"/>
      <c r="CZ14" s="118"/>
      <c r="DA14" s="118"/>
      <c r="DB14" s="118"/>
      <c r="DC14" s="118"/>
      <c r="DD14" s="118"/>
      <c r="DE14" s="118"/>
      <c r="DF14" s="118"/>
      <c r="DG14" s="118"/>
      <c r="DH14" s="118"/>
      <c r="DI14" s="118"/>
      <c r="DJ14" s="119"/>
      <c r="DK14" s="35"/>
      <c r="DQ14" s="28"/>
      <c r="DR14" s="28"/>
      <c r="DS14" s="28"/>
      <c r="EE14" s="2"/>
      <c r="EF14" s="2"/>
      <c r="EG14" s="2"/>
      <c r="EH14" s="2"/>
      <c r="EI14" s="2"/>
      <c r="EJ14" s="2"/>
      <c r="EK14" s="2"/>
      <c r="EL14" s="2"/>
      <c r="EM14" s="2"/>
      <c r="EN14" s="2"/>
      <c r="EO14" s="2"/>
      <c r="EP14" s="2"/>
      <c r="EQ14" s="2"/>
      <c r="ER14" s="2"/>
      <c r="ES14" s="2"/>
      <c r="ET14" s="2"/>
      <c r="EU14" s="2"/>
      <c r="EV14" s="2"/>
    </row>
    <row r="15" spans="1:152" s="27" customFormat="1" ht="9.9499999999999993" customHeight="1" thickBot="1" x14ac:dyDescent="0.3">
      <c r="A15" s="5"/>
      <c r="B15" s="120"/>
      <c r="C15" s="121"/>
      <c r="D15" s="121"/>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c r="BK15" s="121"/>
      <c r="BL15" s="121"/>
      <c r="BM15" s="121"/>
      <c r="BN15" s="121"/>
      <c r="BO15" s="121"/>
      <c r="BP15" s="121"/>
      <c r="BQ15" s="121"/>
      <c r="BR15" s="121"/>
      <c r="BS15" s="121"/>
      <c r="BT15" s="121"/>
      <c r="BU15" s="121"/>
      <c r="BV15" s="121"/>
      <c r="BW15" s="121"/>
      <c r="BX15" s="121"/>
      <c r="BY15" s="121"/>
      <c r="BZ15" s="121"/>
      <c r="CA15" s="121"/>
      <c r="CB15" s="121"/>
      <c r="CC15" s="121"/>
      <c r="CD15" s="121"/>
      <c r="CE15" s="121"/>
      <c r="CF15" s="121"/>
      <c r="CG15" s="121"/>
      <c r="CH15" s="121"/>
      <c r="CI15" s="121"/>
      <c r="CJ15" s="121"/>
      <c r="CK15" s="121"/>
      <c r="CL15" s="121"/>
      <c r="CM15" s="121"/>
      <c r="CN15" s="121"/>
      <c r="CO15" s="121"/>
      <c r="CP15" s="121"/>
      <c r="CQ15" s="121"/>
      <c r="CR15" s="121"/>
      <c r="CS15" s="121"/>
      <c r="CT15" s="121"/>
      <c r="CU15" s="121"/>
      <c r="CV15" s="121"/>
      <c r="CW15" s="121"/>
      <c r="CX15" s="121"/>
      <c r="CY15" s="121"/>
      <c r="CZ15" s="121"/>
      <c r="DA15" s="121"/>
      <c r="DB15" s="121"/>
      <c r="DC15" s="121"/>
      <c r="DD15" s="121"/>
      <c r="DE15" s="121"/>
      <c r="DF15" s="121"/>
      <c r="DG15" s="121"/>
      <c r="DH15" s="121"/>
      <c r="DI15" s="121"/>
      <c r="DJ15" s="122"/>
      <c r="DK15" s="35"/>
      <c r="DQ15" s="28"/>
      <c r="DR15" s="28"/>
      <c r="DS15" s="28"/>
      <c r="EE15" s="2"/>
      <c r="EF15" s="2"/>
      <c r="EG15" s="2"/>
      <c r="EH15" s="2"/>
      <c r="EI15" s="2"/>
      <c r="EJ15" s="2"/>
      <c r="EK15" s="2"/>
      <c r="EL15" s="2"/>
      <c r="EM15" s="2"/>
      <c r="EN15" s="2"/>
      <c r="EO15" s="2"/>
      <c r="EP15" s="2"/>
      <c r="EQ15" s="2"/>
      <c r="ER15" s="2"/>
      <c r="ES15" s="2"/>
      <c r="ET15" s="2"/>
      <c r="EU15" s="2"/>
      <c r="EV15" s="2"/>
    </row>
    <row r="16" spans="1:152" s="27" customFormat="1" ht="9.9499999999999993" customHeight="1" x14ac:dyDescent="0.25">
      <c r="A16" s="5"/>
      <c r="B16" s="3"/>
      <c r="C16" s="3"/>
      <c r="D16" s="1"/>
      <c r="E16" s="1"/>
      <c r="F16" s="1"/>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3"/>
      <c r="DK16" s="35"/>
      <c r="DQ16" s="28"/>
      <c r="DR16" s="28"/>
      <c r="DS16" s="28"/>
      <c r="EE16" s="2"/>
      <c r="EF16" s="2"/>
      <c r="EG16" s="2"/>
      <c r="EH16" s="2"/>
      <c r="EI16" s="2"/>
      <c r="EJ16" s="2"/>
      <c r="EK16" s="2"/>
      <c r="EL16" s="2"/>
      <c r="EM16" s="2"/>
      <c r="EN16" s="2"/>
      <c r="EO16" s="2"/>
      <c r="EP16" s="2"/>
      <c r="EQ16" s="2"/>
      <c r="ER16" s="2"/>
      <c r="ES16" s="2"/>
      <c r="ET16" s="2"/>
      <c r="EU16" s="2"/>
      <c r="EV16" s="2"/>
    </row>
    <row r="17" spans="1:152" s="27" customFormat="1" ht="9.9499999999999993" customHeight="1" x14ac:dyDescent="0.25">
      <c r="A17" s="5"/>
      <c r="B17" s="123" t="s">
        <v>1</v>
      </c>
      <c r="C17" s="123"/>
      <c r="D17" s="123"/>
      <c r="E17" s="123"/>
      <c r="F17" s="123"/>
      <c r="G17" s="123"/>
      <c r="H17" s="123"/>
      <c r="I17" s="123"/>
      <c r="J17" s="123"/>
      <c r="K17" s="123"/>
      <c r="L17" s="123"/>
      <c r="M17" s="123"/>
      <c r="N17" s="123"/>
      <c r="O17" s="123"/>
      <c r="P17" s="123"/>
      <c r="Q17" s="43"/>
      <c r="R17" s="98"/>
      <c r="S17" s="124"/>
      <c r="T17" s="124"/>
      <c r="U17" s="124"/>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35"/>
      <c r="DQ17" s="28"/>
      <c r="DR17" s="28"/>
      <c r="DS17" s="28"/>
      <c r="EE17" s="2"/>
      <c r="EF17" s="2"/>
      <c r="EG17" s="2"/>
      <c r="EH17" s="2"/>
      <c r="EI17" s="2"/>
      <c r="EJ17" s="2"/>
      <c r="EK17" s="2"/>
      <c r="EL17" s="2"/>
      <c r="EM17" s="2"/>
      <c r="EN17" s="2"/>
      <c r="EO17" s="2"/>
      <c r="EP17" s="2"/>
      <c r="EQ17" s="2"/>
      <c r="ER17" s="2"/>
      <c r="ES17" s="2"/>
      <c r="ET17" s="2"/>
      <c r="EU17" s="2"/>
      <c r="EV17" s="2"/>
    </row>
    <row r="18" spans="1:152" s="27" customFormat="1" ht="9.9499999999999993" customHeight="1" x14ac:dyDescent="0.25">
      <c r="A18" s="5"/>
      <c r="B18" s="123"/>
      <c r="C18" s="123"/>
      <c r="D18" s="123"/>
      <c r="E18" s="123"/>
      <c r="F18" s="123"/>
      <c r="G18" s="123"/>
      <c r="H18" s="123"/>
      <c r="I18" s="123"/>
      <c r="J18" s="123"/>
      <c r="K18" s="123"/>
      <c r="L18" s="123"/>
      <c r="M18" s="123"/>
      <c r="N18" s="123"/>
      <c r="O18" s="123"/>
      <c r="P18" s="123"/>
      <c r="Q18" s="4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c r="BK18" s="124"/>
      <c r="BL18" s="124"/>
      <c r="BM18" s="124"/>
      <c r="BN18" s="124"/>
      <c r="BO18" s="124"/>
      <c r="BP18" s="124"/>
      <c r="BQ18" s="124"/>
      <c r="BR18" s="124"/>
      <c r="BS18" s="124"/>
      <c r="BT18" s="124"/>
      <c r="BU18" s="124"/>
      <c r="BV18" s="124"/>
      <c r="BW18" s="124"/>
      <c r="BX18" s="124"/>
      <c r="BY18" s="124"/>
      <c r="BZ18" s="124"/>
      <c r="CA18" s="124"/>
      <c r="CB18" s="124"/>
      <c r="CC18" s="124"/>
      <c r="CD18" s="124"/>
      <c r="CE18" s="124"/>
      <c r="CF18" s="124"/>
      <c r="CG18" s="124"/>
      <c r="CH18" s="124"/>
      <c r="CI18" s="124"/>
      <c r="CJ18" s="124"/>
      <c r="CK18" s="124"/>
      <c r="CL18" s="124"/>
      <c r="CM18" s="124"/>
      <c r="CN18" s="124"/>
      <c r="CO18" s="124"/>
      <c r="CP18" s="124"/>
      <c r="CQ18" s="124"/>
      <c r="CR18" s="124"/>
      <c r="CS18" s="124"/>
      <c r="CT18" s="124"/>
      <c r="CU18" s="124"/>
      <c r="CV18" s="124"/>
      <c r="CW18" s="124"/>
      <c r="CX18" s="124"/>
      <c r="CY18" s="124"/>
      <c r="CZ18" s="124"/>
      <c r="DA18" s="124"/>
      <c r="DB18" s="124"/>
      <c r="DC18" s="124"/>
      <c r="DD18" s="124"/>
      <c r="DE18" s="124"/>
      <c r="DF18" s="124"/>
      <c r="DG18" s="124"/>
      <c r="DH18" s="124"/>
      <c r="DI18" s="124"/>
      <c r="DJ18" s="124"/>
      <c r="DK18" s="35"/>
      <c r="DQ18" s="28"/>
      <c r="DR18" s="28"/>
      <c r="DS18" s="28"/>
      <c r="EE18" s="2"/>
      <c r="EF18" s="2"/>
      <c r="EG18" s="2"/>
      <c r="EH18" s="2"/>
      <c r="EI18" s="2"/>
      <c r="EJ18" s="2"/>
      <c r="EK18" s="2"/>
      <c r="EL18" s="2"/>
      <c r="EM18" s="2"/>
      <c r="EN18" s="2"/>
      <c r="EO18" s="2"/>
      <c r="EP18" s="2"/>
      <c r="EQ18" s="2"/>
      <c r="ER18" s="2"/>
      <c r="ES18" s="2"/>
      <c r="ET18" s="2"/>
      <c r="EU18" s="2"/>
      <c r="EV18" s="2"/>
    </row>
    <row r="19" spans="1:152" s="27" customFormat="1" ht="9.9499999999999993" customHeight="1" x14ac:dyDescent="0.25">
      <c r="A19" s="5"/>
      <c r="B19" s="3"/>
      <c r="C19" s="3"/>
      <c r="D19" s="67"/>
      <c r="E19" s="67"/>
      <c r="F19" s="67"/>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3"/>
      <c r="DK19" s="35"/>
      <c r="DQ19" s="28"/>
      <c r="DR19" s="28"/>
      <c r="DS19" s="28"/>
      <c r="EE19" s="2"/>
      <c r="EF19" s="2"/>
      <c r="EG19" s="2"/>
      <c r="EH19" s="2"/>
      <c r="EI19" s="2"/>
      <c r="EJ19" s="2"/>
      <c r="EK19" s="2"/>
      <c r="EL19" s="2"/>
      <c r="EM19" s="2"/>
      <c r="EN19" s="2"/>
      <c r="EO19" s="2"/>
      <c r="EP19" s="2"/>
      <c r="EQ19" s="2"/>
      <c r="ER19" s="2"/>
      <c r="ES19" s="2"/>
      <c r="ET19" s="2"/>
      <c r="EU19" s="2"/>
      <c r="EV19" s="2"/>
    </row>
    <row r="20" spans="1:152" s="27" customFormat="1" ht="9.9499999999999993" customHeight="1" x14ac:dyDescent="0.25">
      <c r="A20" s="5"/>
      <c r="B20" s="123" t="s">
        <v>2</v>
      </c>
      <c r="C20" s="123"/>
      <c r="D20" s="123"/>
      <c r="E20" s="123"/>
      <c r="F20" s="123"/>
      <c r="G20" s="123"/>
      <c r="H20" s="123"/>
      <c r="I20" s="123"/>
      <c r="J20" s="123"/>
      <c r="K20" s="123"/>
      <c r="L20" s="123"/>
      <c r="M20" s="123"/>
      <c r="N20" s="123"/>
      <c r="O20" s="123"/>
      <c r="P20" s="123"/>
      <c r="Q20" s="43"/>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c r="BY20" s="98"/>
      <c r="BZ20" s="98"/>
      <c r="CA20" s="98"/>
      <c r="CB20" s="98"/>
      <c r="CC20" s="98"/>
      <c r="CD20" s="98"/>
      <c r="CE20" s="98"/>
      <c r="CF20" s="98"/>
      <c r="CG20" s="98"/>
      <c r="CH20" s="98"/>
      <c r="CI20" s="98"/>
      <c r="CJ20" s="98"/>
      <c r="CK20" s="98"/>
      <c r="CL20" s="98"/>
      <c r="CM20" s="98"/>
      <c r="CN20" s="98"/>
      <c r="CO20" s="98"/>
      <c r="CP20" s="43"/>
      <c r="CQ20" s="97" t="s">
        <v>3</v>
      </c>
      <c r="CR20" s="97"/>
      <c r="CS20" s="97"/>
      <c r="CT20" s="97"/>
      <c r="CU20" s="43"/>
      <c r="CV20" s="98"/>
      <c r="CW20" s="98"/>
      <c r="CX20" s="98"/>
      <c r="CY20" s="98"/>
      <c r="CZ20" s="98"/>
      <c r="DA20" s="98"/>
      <c r="DB20" s="98"/>
      <c r="DC20" s="98"/>
      <c r="DD20" s="98"/>
      <c r="DE20" s="98"/>
      <c r="DF20" s="98"/>
      <c r="DG20" s="98"/>
      <c r="DH20" s="98"/>
      <c r="DI20" s="98"/>
      <c r="DJ20" s="98"/>
      <c r="DK20" s="35"/>
      <c r="DQ20" s="28"/>
      <c r="DR20" s="28"/>
      <c r="DS20" s="28"/>
      <c r="EE20" s="2"/>
      <c r="EF20" s="2"/>
      <c r="EG20" s="2"/>
      <c r="EH20" s="2"/>
      <c r="EI20" s="2"/>
      <c r="EJ20" s="2"/>
      <c r="EK20" s="2"/>
      <c r="EL20" s="2"/>
      <c r="EM20" s="2"/>
      <c r="EN20" s="2"/>
      <c r="EO20" s="2"/>
      <c r="EP20" s="2"/>
      <c r="EQ20" s="2"/>
      <c r="ER20" s="2"/>
      <c r="ES20" s="2"/>
      <c r="ET20" s="2"/>
      <c r="EU20" s="2"/>
      <c r="EV20" s="2"/>
    </row>
    <row r="21" spans="1:152" s="27" customFormat="1" ht="9.9499999999999993" customHeight="1" x14ac:dyDescent="0.25">
      <c r="A21" s="5"/>
      <c r="B21" s="123"/>
      <c r="C21" s="123"/>
      <c r="D21" s="123"/>
      <c r="E21" s="123"/>
      <c r="F21" s="123"/>
      <c r="G21" s="123"/>
      <c r="H21" s="123"/>
      <c r="I21" s="123"/>
      <c r="J21" s="123"/>
      <c r="K21" s="123"/>
      <c r="L21" s="123"/>
      <c r="M21" s="123"/>
      <c r="N21" s="123"/>
      <c r="O21" s="123"/>
      <c r="P21" s="123"/>
      <c r="Q21" s="44"/>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c r="BY21" s="98"/>
      <c r="BZ21" s="98"/>
      <c r="CA21" s="98"/>
      <c r="CB21" s="98"/>
      <c r="CC21" s="98"/>
      <c r="CD21" s="98"/>
      <c r="CE21" s="98"/>
      <c r="CF21" s="98"/>
      <c r="CG21" s="98"/>
      <c r="CH21" s="98"/>
      <c r="CI21" s="98"/>
      <c r="CJ21" s="98"/>
      <c r="CK21" s="98"/>
      <c r="CL21" s="98"/>
      <c r="CM21" s="98"/>
      <c r="CN21" s="98"/>
      <c r="CO21" s="98"/>
      <c r="CP21" s="44"/>
      <c r="CQ21" s="97"/>
      <c r="CR21" s="97"/>
      <c r="CS21" s="97"/>
      <c r="CT21" s="97"/>
      <c r="CU21" s="44"/>
      <c r="CV21" s="98"/>
      <c r="CW21" s="98"/>
      <c r="CX21" s="98"/>
      <c r="CY21" s="98"/>
      <c r="CZ21" s="98"/>
      <c r="DA21" s="98"/>
      <c r="DB21" s="98"/>
      <c r="DC21" s="98"/>
      <c r="DD21" s="98"/>
      <c r="DE21" s="98"/>
      <c r="DF21" s="98"/>
      <c r="DG21" s="98"/>
      <c r="DH21" s="98"/>
      <c r="DI21" s="98"/>
      <c r="DJ21" s="98"/>
      <c r="DK21" s="35"/>
      <c r="DQ21" s="28"/>
      <c r="DR21" s="28"/>
      <c r="DS21" s="28"/>
      <c r="EE21" s="2"/>
      <c r="EF21" s="2"/>
      <c r="EG21" s="2"/>
      <c r="EH21" s="2"/>
      <c r="EI21" s="2"/>
      <c r="EJ21" s="2"/>
      <c r="EK21" s="2"/>
      <c r="EL21" s="2"/>
      <c r="EM21" s="2"/>
      <c r="EN21" s="2"/>
      <c r="EO21" s="2"/>
      <c r="EP21" s="2"/>
      <c r="EQ21" s="2"/>
      <c r="ER21" s="2"/>
      <c r="ES21" s="2"/>
      <c r="ET21" s="2"/>
      <c r="EU21" s="2"/>
      <c r="EV21" s="2"/>
    </row>
    <row r="22" spans="1:152" s="27" customFormat="1" ht="9.9499999999999993" customHeight="1" x14ac:dyDescent="0.25">
      <c r="A22" s="5"/>
      <c r="B22" s="3"/>
      <c r="C22" s="3"/>
      <c r="D22" s="67"/>
      <c r="E22" s="67"/>
      <c r="F22" s="67"/>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30"/>
      <c r="CK22" s="30"/>
      <c r="CL22" s="30"/>
      <c r="CM22" s="30"/>
      <c r="CN22" s="59"/>
      <c r="CO22" s="59"/>
      <c r="CP22" s="59"/>
      <c r="CQ22" s="65"/>
      <c r="CR22" s="65"/>
      <c r="CS22" s="65"/>
      <c r="CT22" s="65"/>
      <c r="CU22" s="59"/>
      <c r="CV22" s="59"/>
      <c r="CW22" s="59"/>
      <c r="CX22" s="59"/>
      <c r="CY22" s="59"/>
      <c r="CZ22" s="59"/>
      <c r="DA22" s="59"/>
      <c r="DB22" s="59"/>
      <c r="DC22" s="59"/>
      <c r="DD22" s="59"/>
      <c r="DE22" s="59"/>
      <c r="DF22" s="65"/>
      <c r="DG22" s="65"/>
      <c r="DH22" s="59"/>
      <c r="DI22" s="59"/>
      <c r="DJ22" s="3"/>
      <c r="DK22" s="35"/>
      <c r="DQ22" s="28"/>
      <c r="DR22" s="28"/>
      <c r="DS22" s="28"/>
      <c r="EE22" s="2"/>
      <c r="EF22" s="2"/>
      <c r="EG22" s="2"/>
      <c r="EH22" s="2"/>
      <c r="EI22" s="2"/>
      <c r="EJ22" s="2"/>
      <c r="EK22" s="2"/>
      <c r="EL22" s="2"/>
      <c r="EM22" s="2"/>
      <c r="EN22" s="2"/>
      <c r="EO22" s="2"/>
      <c r="EP22" s="2"/>
      <c r="EQ22" s="2"/>
      <c r="ER22" s="2"/>
      <c r="ES22" s="2"/>
      <c r="ET22" s="2"/>
      <c r="EU22" s="2"/>
      <c r="EV22" s="2"/>
    </row>
    <row r="23" spans="1:152" s="27" customFormat="1" ht="9.9499999999999993" customHeight="1" x14ac:dyDescent="0.25">
      <c r="A23" s="5"/>
      <c r="B23" s="81" t="s">
        <v>4</v>
      </c>
      <c r="C23" s="81"/>
      <c r="D23" s="81"/>
      <c r="E23" s="81"/>
      <c r="F23" s="81"/>
      <c r="G23" s="81"/>
      <c r="H23" s="81"/>
      <c r="I23" s="81"/>
      <c r="J23" s="81"/>
      <c r="K23" s="81"/>
      <c r="L23" s="81"/>
      <c r="M23" s="81"/>
      <c r="N23" s="81"/>
      <c r="O23" s="81"/>
      <c r="P23" s="81"/>
      <c r="Q23" s="43"/>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43"/>
      <c r="CQ23" s="99" t="s">
        <v>5</v>
      </c>
      <c r="CR23" s="99"/>
      <c r="CS23" s="99"/>
      <c r="CT23" s="99"/>
      <c r="CU23" s="43"/>
      <c r="CV23" s="100"/>
      <c r="CW23" s="100"/>
      <c r="CX23" s="100"/>
      <c r="CY23" s="100"/>
      <c r="CZ23" s="100"/>
      <c r="DA23" s="100"/>
      <c r="DB23" s="100"/>
      <c r="DC23" s="100"/>
      <c r="DD23" s="100"/>
      <c r="DE23" s="100"/>
      <c r="DF23" s="100"/>
      <c r="DG23" s="100"/>
      <c r="DH23" s="100"/>
      <c r="DI23" s="100"/>
      <c r="DJ23" s="100"/>
      <c r="DK23" s="35"/>
      <c r="DQ23" s="28"/>
      <c r="DR23" s="28"/>
      <c r="DS23" s="28"/>
      <c r="EE23" s="2"/>
      <c r="EF23" s="2"/>
      <c r="EG23" s="2"/>
      <c r="EH23" s="2"/>
      <c r="EI23" s="2"/>
      <c r="EJ23" s="2"/>
      <c r="EK23" s="2"/>
      <c r="EL23" s="2"/>
      <c r="EM23" s="2"/>
      <c r="EN23" s="2"/>
      <c r="EO23" s="2"/>
      <c r="EP23" s="2"/>
      <c r="EQ23" s="2"/>
      <c r="ER23" s="2"/>
      <c r="ES23" s="2"/>
      <c r="ET23" s="2"/>
      <c r="EU23" s="2"/>
      <c r="EV23" s="2"/>
    </row>
    <row r="24" spans="1:152" s="27" customFormat="1" ht="9.9499999999999993" customHeight="1" x14ac:dyDescent="0.25">
      <c r="A24" s="5"/>
      <c r="B24" s="81"/>
      <c r="C24" s="81"/>
      <c r="D24" s="81"/>
      <c r="E24" s="81"/>
      <c r="F24" s="81"/>
      <c r="G24" s="81"/>
      <c r="H24" s="81"/>
      <c r="I24" s="81"/>
      <c r="J24" s="81"/>
      <c r="K24" s="81"/>
      <c r="L24" s="81"/>
      <c r="M24" s="81"/>
      <c r="N24" s="81"/>
      <c r="O24" s="81"/>
      <c r="P24" s="81"/>
      <c r="Q24" s="44"/>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43"/>
      <c r="CQ24" s="99"/>
      <c r="CR24" s="99"/>
      <c r="CS24" s="99"/>
      <c r="CT24" s="99"/>
      <c r="CU24" s="44"/>
      <c r="CV24" s="100"/>
      <c r="CW24" s="100"/>
      <c r="CX24" s="100"/>
      <c r="CY24" s="100"/>
      <c r="CZ24" s="100"/>
      <c r="DA24" s="100"/>
      <c r="DB24" s="100"/>
      <c r="DC24" s="100"/>
      <c r="DD24" s="100"/>
      <c r="DE24" s="100"/>
      <c r="DF24" s="100"/>
      <c r="DG24" s="100"/>
      <c r="DH24" s="100"/>
      <c r="DI24" s="100"/>
      <c r="DJ24" s="100"/>
      <c r="DK24" s="35"/>
      <c r="DQ24" s="28"/>
      <c r="DR24" s="28"/>
      <c r="DS24" s="28"/>
      <c r="EE24" s="2"/>
      <c r="EF24" s="2"/>
      <c r="EG24" s="2"/>
      <c r="EH24" s="2"/>
      <c r="EI24" s="2"/>
      <c r="EJ24" s="2"/>
      <c r="EK24" s="2"/>
      <c r="EL24" s="2"/>
      <c r="EM24" s="2"/>
      <c r="EN24" s="2"/>
      <c r="EO24" s="2"/>
      <c r="EP24" s="2"/>
      <c r="EQ24" s="2"/>
      <c r="ER24" s="2"/>
      <c r="ES24" s="2"/>
      <c r="ET24" s="2"/>
      <c r="EU24" s="2"/>
      <c r="EV24" s="2"/>
    </row>
    <row r="25" spans="1:152" s="27" customFormat="1" ht="9.9499999999999993" customHeight="1" x14ac:dyDescent="0.25">
      <c r="A25" s="5"/>
      <c r="B25" s="3"/>
      <c r="C25" s="3"/>
      <c r="D25" s="67"/>
      <c r="E25" s="67"/>
      <c r="F25" s="67"/>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3"/>
      <c r="DK25" s="35"/>
      <c r="DQ25" s="28"/>
      <c r="DR25" s="28"/>
      <c r="DS25" s="28"/>
      <c r="EE25" s="2"/>
      <c r="EF25" s="2"/>
      <c r="EG25" s="2"/>
      <c r="EH25" s="2"/>
      <c r="EI25" s="2"/>
      <c r="EJ25" s="2"/>
      <c r="EK25" s="2"/>
      <c r="EL25" s="2"/>
      <c r="EM25" s="2"/>
      <c r="EN25" s="2"/>
      <c r="EO25" s="2"/>
      <c r="EP25" s="2"/>
      <c r="EQ25" s="2"/>
      <c r="ER25" s="2"/>
      <c r="ES25" s="2"/>
      <c r="ET25" s="2"/>
      <c r="EU25" s="2"/>
      <c r="EV25" s="2"/>
    </row>
    <row r="26" spans="1:152" s="27" customFormat="1" ht="9.9499999999999993" customHeight="1" x14ac:dyDescent="0.25">
      <c r="A26" s="5"/>
      <c r="B26" s="123" t="s">
        <v>6</v>
      </c>
      <c r="C26" s="123"/>
      <c r="D26" s="123"/>
      <c r="E26" s="123"/>
      <c r="F26" s="123"/>
      <c r="G26" s="123"/>
      <c r="H26" s="123"/>
      <c r="I26" s="123"/>
      <c r="J26" s="123"/>
      <c r="K26" s="123"/>
      <c r="L26" s="123"/>
      <c r="M26" s="123"/>
      <c r="N26" s="123"/>
      <c r="O26" s="123"/>
      <c r="P26" s="123"/>
      <c r="Q26" s="16"/>
      <c r="R26" s="126"/>
      <c r="S26" s="126"/>
      <c r="T26" s="126"/>
      <c r="U26" s="126"/>
      <c r="V26" s="126"/>
      <c r="W26" s="126"/>
      <c r="X26" s="126"/>
      <c r="Y26" s="126"/>
      <c r="Z26" s="126"/>
      <c r="AA26" s="126"/>
      <c r="AB26" s="126"/>
      <c r="AC26" s="126"/>
      <c r="AD26" s="126"/>
      <c r="AE26" s="126"/>
      <c r="AF26" s="126"/>
      <c r="AG26" s="126"/>
      <c r="AH26" s="126"/>
      <c r="AI26" s="126"/>
      <c r="AJ26" s="126"/>
      <c r="AK26" s="126"/>
      <c r="AL26" s="126"/>
      <c r="AM26" s="126"/>
      <c r="AN26" s="126"/>
      <c r="AO26" s="126"/>
      <c r="AP26" s="126"/>
      <c r="AQ26" s="126"/>
      <c r="AR26" s="126"/>
      <c r="AS26" s="126"/>
      <c r="AT26" s="126"/>
      <c r="AU26" s="126"/>
      <c r="AV26" s="126"/>
      <c r="AW26" s="126"/>
      <c r="AX26" s="126"/>
      <c r="AY26" s="126"/>
      <c r="AZ26" s="126"/>
      <c r="BA26" s="126"/>
      <c r="BB26" s="126"/>
      <c r="BC26" s="126"/>
      <c r="BD26" s="126"/>
      <c r="BE26" s="126"/>
      <c r="BF26" s="126"/>
      <c r="BG26" s="126"/>
      <c r="BH26" s="126"/>
      <c r="BI26" s="126"/>
      <c r="BJ26" s="126"/>
      <c r="BK26" s="126"/>
      <c r="BL26" s="16"/>
      <c r="BM26" s="99" t="s">
        <v>110</v>
      </c>
      <c r="BN26" s="99"/>
      <c r="BO26" s="99"/>
      <c r="BP26" s="99"/>
      <c r="BQ26" s="99"/>
      <c r="BR26" s="99"/>
      <c r="BS26" s="99"/>
      <c r="BT26" s="99"/>
      <c r="BU26" s="42"/>
      <c r="BV26" s="127"/>
      <c r="BW26" s="127"/>
      <c r="BX26" s="127"/>
      <c r="BY26" s="127"/>
      <c r="BZ26" s="127"/>
      <c r="CA26" s="127"/>
      <c r="CB26" s="127"/>
      <c r="CC26" s="127"/>
      <c r="CD26" s="127"/>
      <c r="CE26" s="127"/>
      <c r="CF26" s="127"/>
      <c r="CG26" s="127"/>
      <c r="CH26" s="127"/>
      <c r="CI26" s="127"/>
      <c r="CJ26" s="127"/>
      <c r="CK26" s="127"/>
      <c r="CL26" s="127"/>
      <c r="CM26" s="127"/>
      <c r="CN26" s="127"/>
      <c r="CO26" s="127"/>
      <c r="CP26" s="127"/>
      <c r="CQ26" s="127"/>
      <c r="CR26" s="127"/>
      <c r="CS26" s="127"/>
      <c r="CT26" s="127"/>
      <c r="CU26" s="127"/>
      <c r="CV26" s="127"/>
      <c r="CW26" s="127"/>
      <c r="CX26" s="127"/>
      <c r="CY26" s="127"/>
      <c r="CZ26" s="127"/>
      <c r="DA26" s="127"/>
      <c r="DB26" s="127"/>
      <c r="DC26" s="127"/>
      <c r="DD26" s="127"/>
      <c r="DE26" s="127"/>
      <c r="DF26" s="127"/>
      <c r="DG26" s="127"/>
      <c r="DH26" s="127"/>
      <c r="DI26" s="127"/>
      <c r="DJ26" s="127"/>
      <c r="DK26" s="35"/>
      <c r="DQ26" s="28"/>
      <c r="DR26" s="28"/>
      <c r="DS26" s="28"/>
      <c r="EE26" s="2"/>
      <c r="EF26" s="2"/>
      <c r="EG26" s="2"/>
      <c r="EH26" s="2"/>
      <c r="EI26" s="2"/>
      <c r="EJ26" s="2"/>
      <c r="EK26" s="2"/>
      <c r="EL26" s="2"/>
      <c r="EM26" s="2"/>
      <c r="EN26" s="2"/>
      <c r="EO26" s="2"/>
      <c r="EP26" s="2"/>
      <c r="EQ26" s="2"/>
      <c r="ER26" s="2"/>
      <c r="ES26" s="2"/>
      <c r="ET26" s="2"/>
      <c r="EU26" s="2"/>
      <c r="EV26" s="2"/>
    </row>
    <row r="27" spans="1:152" s="27" customFormat="1" ht="9.9499999999999993" customHeight="1" x14ac:dyDescent="0.25">
      <c r="A27" s="5"/>
      <c r="B27" s="123"/>
      <c r="C27" s="123"/>
      <c r="D27" s="123"/>
      <c r="E27" s="123"/>
      <c r="F27" s="123"/>
      <c r="G27" s="123"/>
      <c r="H27" s="123"/>
      <c r="I27" s="123"/>
      <c r="J27" s="123"/>
      <c r="K27" s="123"/>
      <c r="L27" s="123"/>
      <c r="M27" s="123"/>
      <c r="N27" s="123"/>
      <c r="O27" s="123"/>
      <c r="P27" s="123"/>
      <c r="Q27" s="45"/>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45"/>
      <c r="BM27" s="99"/>
      <c r="BN27" s="99"/>
      <c r="BO27" s="99"/>
      <c r="BP27" s="99"/>
      <c r="BQ27" s="99"/>
      <c r="BR27" s="99"/>
      <c r="BS27" s="99"/>
      <c r="BT27" s="99"/>
      <c r="BU27" s="42"/>
      <c r="BV27" s="127"/>
      <c r="BW27" s="127"/>
      <c r="BX27" s="127"/>
      <c r="BY27" s="127"/>
      <c r="BZ27" s="127"/>
      <c r="CA27" s="127"/>
      <c r="CB27" s="127"/>
      <c r="CC27" s="127"/>
      <c r="CD27" s="127"/>
      <c r="CE27" s="127"/>
      <c r="CF27" s="127"/>
      <c r="CG27" s="127"/>
      <c r="CH27" s="127"/>
      <c r="CI27" s="127"/>
      <c r="CJ27" s="127"/>
      <c r="CK27" s="127"/>
      <c r="CL27" s="127"/>
      <c r="CM27" s="127"/>
      <c r="CN27" s="127"/>
      <c r="CO27" s="127"/>
      <c r="CP27" s="127"/>
      <c r="CQ27" s="127"/>
      <c r="CR27" s="127"/>
      <c r="CS27" s="127"/>
      <c r="CT27" s="127"/>
      <c r="CU27" s="127"/>
      <c r="CV27" s="127"/>
      <c r="CW27" s="127"/>
      <c r="CX27" s="127"/>
      <c r="CY27" s="127"/>
      <c r="CZ27" s="127"/>
      <c r="DA27" s="127"/>
      <c r="DB27" s="127"/>
      <c r="DC27" s="127"/>
      <c r="DD27" s="127"/>
      <c r="DE27" s="127"/>
      <c r="DF27" s="127"/>
      <c r="DG27" s="127"/>
      <c r="DH27" s="127"/>
      <c r="DI27" s="127"/>
      <c r="DJ27" s="127"/>
      <c r="DK27" s="35"/>
      <c r="DQ27" s="28"/>
      <c r="DR27" s="28"/>
      <c r="DS27" s="28"/>
      <c r="EE27" s="2"/>
      <c r="EF27" s="2"/>
      <c r="EG27" s="2"/>
      <c r="EH27" s="2"/>
      <c r="EI27" s="2"/>
      <c r="EJ27" s="2"/>
      <c r="EK27" s="2"/>
      <c r="EL27" s="2"/>
      <c r="EM27" s="2"/>
      <c r="EN27" s="2"/>
      <c r="EO27" s="2"/>
      <c r="EP27" s="2"/>
      <c r="EQ27" s="2"/>
      <c r="ER27" s="2"/>
      <c r="ES27" s="2"/>
      <c r="ET27" s="2"/>
      <c r="EU27" s="2"/>
      <c r="EV27" s="2"/>
    </row>
    <row r="28" spans="1:152" ht="9.9499999999999993" customHeight="1" thickBot="1" x14ac:dyDescent="0.3">
      <c r="A28" s="5"/>
      <c r="B28" s="3"/>
      <c r="C28" s="3"/>
      <c r="D28" s="1"/>
      <c r="E28" s="1"/>
      <c r="F28" s="1"/>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3"/>
      <c r="DK28" s="35"/>
    </row>
    <row r="29" spans="1:152" ht="9.9499999999999993" customHeight="1" x14ac:dyDescent="0.25">
      <c r="A29" s="5"/>
      <c r="B29" s="128" t="s">
        <v>142</v>
      </c>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c r="BU29" s="129"/>
      <c r="BV29" s="129"/>
      <c r="BW29" s="129"/>
      <c r="BX29" s="129"/>
      <c r="BY29" s="129"/>
      <c r="BZ29" s="129"/>
      <c r="CA29" s="129"/>
      <c r="CB29" s="129"/>
      <c r="CC29" s="129"/>
      <c r="CD29" s="129"/>
      <c r="CE29" s="129"/>
      <c r="CF29" s="129"/>
      <c r="CG29" s="129"/>
      <c r="CH29" s="129"/>
      <c r="CI29" s="129"/>
      <c r="CJ29" s="129"/>
      <c r="CK29" s="129"/>
      <c r="CL29" s="129"/>
      <c r="CM29" s="129"/>
      <c r="CN29" s="1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30"/>
      <c r="DK29" s="35"/>
    </row>
    <row r="30" spans="1:152" ht="9.9499999999999993" customHeight="1" x14ac:dyDescent="0.25">
      <c r="A30" s="5"/>
      <c r="B30" s="131"/>
      <c r="C30" s="132"/>
      <c r="D30" s="132"/>
      <c r="E30" s="132"/>
      <c r="F30" s="132"/>
      <c r="G30" s="132"/>
      <c r="H30" s="132"/>
      <c r="I30" s="132"/>
      <c r="J30" s="132"/>
      <c r="K30" s="132"/>
      <c r="L30" s="132"/>
      <c r="M30" s="132"/>
      <c r="N30" s="132"/>
      <c r="O30" s="132"/>
      <c r="P30" s="132"/>
      <c r="Q30" s="132"/>
      <c r="R30" s="132"/>
      <c r="S30" s="132"/>
      <c r="T30" s="132"/>
      <c r="U30" s="132"/>
      <c r="V30" s="132"/>
      <c r="W30" s="132"/>
      <c r="X30" s="132"/>
      <c r="Y30" s="132"/>
      <c r="Z30" s="132"/>
      <c r="AA30" s="132"/>
      <c r="AB30" s="132"/>
      <c r="AC30" s="132"/>
      <c r="AD30" s="132"/>
      <c r="AE30" s="132"/>
      <c r="AF30" s="132"/>
      <c r="AG30" s="132"/>
      <c r="AH30" s="132"/>
      <c r="AI30" s="132"/>
      <c r="AJ30" s="132"/>
      <c r="AK30" s="132"/>
      <c r="AL30" s="132"/>
      <c r="AM30" s="132"/>
      <c r="AN30" s="132"/>
      <c r="AO30" s="132"/>
      <c r="AP30" s="132"/>
      <c r="AQ30" s="132"/>
      <c r="AR30" s="132"/>
      <c r="AS30" s="132"/>
      <c r="AT30" s="132"/>
      <c r="AU30" s="132"/>
      <c r="AV30" s="132"/>
      <c r="AW30" s="132"/>
      <c r="AX30" s="132"/>
      <c r="AY30" s="132"/>
      <c r="AZ30" s="132"/>
      <c r="BA30" s="132"/>
      <c r="BB30" s="132"/>
      <c r="BC30" s="132"/>
      <c r="BD30" s="132"/>
      <c r="BE30" s="132"/>
      <c r="BF30" s="132"/>
      <c r="BG30" s="132"/>
      <c r="BH30" s="132"/>
      <c r="BI30" s="132"/>
      <c r="BJ30" s="132"/>
      <c r="BK30" s="132"/>
      <c r="BL30" s="132"/>
      <c r="BM30" s="132"/>
      <c r="BN30" s="132"/>
      <c r="BO30" s="132"/>
      <c r="BP30" s="132"/>
      <c r="BQ30" s="132"/>
      <c r="BR30" s="132"/>
      <c r="BS30" s="132"/>
      <c r="BT30" s="132"/>
      <c r="BU30" s="132"/>
      <c r="BV30" s="132"/>
      <c r="BW30" s="132"/>
      <c r="BX30" s="132"/>
      <c r="BY30" s="132"/>
      <c r="BZ30" s="132"/>
      <c r="CA30" s="132"/>
      <c r="CB30" s="132"/>
      <c r="CC30" s="132"/>
      <c r="CD30" s="132"/>
      <c r="CE30" s="132"/>
      <c r="CF30" s="132"/>
      <c r="CG30" s="132"/>
      <c r="CH30" s="132"/>
      <c r="CI30" s="132"/>
      <c r="CJ30" s="132"/>
      <c r="CK30" s="132"/>
      <c r="CL30" s="132"/>
      <c r="CM30" s="132"/>
      <c r="CN30" s="132"/>
      <c r="CO30" s="132"/>
      <c r="CP30" s="132"/>
      <c r="CQ30" s="132"/>
      <c r="CR30" s="132"/>
      <c r="CS30" s="132"/>
      <c r="CT30" s="132"/>
      <c r="CU30" s="132"/>
      <c r="CV30" s="132"/>
      <c r="CW30" s="132"/>
      <c r="CX30" s="132"/>
      <c r="CY30" s="132"/>
      <c r="CZ30" s="132"/>
      <c r="DA30" s="132"/>
      <c r="DB30" s="132"/>
      <c r="DC30" s="132"/>
      <c r="DD30" s="132"/>
      <c r="DE30" s="132"/>
      <c r="DF30" s="132"/>
      <c r="DG30" s="132"/>
      <c r="DH30" s="132"/>
      <c r="DI30" s="132"/>
      <c r="DJ30" s="133"/>
      <c r="DK30" s="35"/>
    </row>
    <row r="31" spans="1:152" ht="9.9499999999999993" customHeight="1" x14ac:dyDescent="0.25">
      <c r="A31" s="5"/>
      <c r="B31" s="131"/>
      <c r="C31" s="132"/>
      <c r="D31" s="132"/>
      <c r="E31" s="132"/>
      <c r="F31" s="132"/>
      <c r="G31" s="132"/>
      <c r="H31" s="132"/>
      <c r="I31" s="132"/>
      <c r="J31" s="132"/>
      <c r="K31" s="132"/>
      <c r="L31" s="132"/>
      <c r="M31" s="132"/>
      <c r="N31" s="132"/>
      <c r="O31" s="132"/>
      <c r="P31" s="132"/>
      <c r="Q31" s="132"/>
      <c r="R31" s="132"/>
      <c r="S31" s="132"/>
      <c r="T31" s="132"/>
      <c r="U31" s="132"/>
      <c r="V31" s="132"/>
      <c r="W31" s="132"/>
      <c r="X31" s="132"/>
      <c r="Y31" s="132"/>
      <c r="Z31" s="132"/>
      <c r="AA31" s="132"/>
      <c r="AB31" s="132"/>
      <c r="AC31" s="132"/>
      <c r="AD31" s="132"/>
      <c r="AE31" s="132"/>
      <c r="AF31" s="132"/>
      <c r="AG31" s="132"/>
      <c r="AH31" s="132"/>
      <c r="AI31" s="132"/>
      <c r="AJ31" s="132"/>
      <c r="AK31" s="132"/>
      <c r="AL31" s="132"/>
      <c r="AM31" s="132"/>
      <c r="AN31" s="132"/>
      <c r="AO31" s="132"/>
      <c r="AP31" s="132"/>
      <c r="AQ31" s="132"/>
      <c r="AR31" s="132"/>
      <c r="AS31" s="132"/>
      <c r="AT31" s="132"/>
      <c r="AU31" s="132"/>
      <c r="AV31" s="132"/>
      <c r="AW31" s="132"/>
      <c r="AX31" s="132"/>
      <c r="AY31" s="132"/>
      <c r="AZ31" s="132"/>
      <c r="BA31" s="132"/>
      <c r="BB31" s="132"/>
      <c r="BC31" s="132"/>
      <c r="BD31" s="132"/>
      <c r="BE31" s="132"/>
      <c r="BF31" s="132"/>
      <c r="BG31" s="132"/>
      <c r="BH31" s="132"/>
      <c r="BI31" s="132"/>
      <c r="BJ31" s="132"/>
      <c r="BK31" s="132"/>
      <c r="BL31" s="132"/>
      <c r="BM31" s="132"/>
      <c r="BN31" s="132"/>
      <c r="BO31" s="132"/>
      <c r="BP31" s="132"/>
      <c r="BQ31" s="132"/>
      <c r="BR31" s="132"/>
      <c r="BS31" s="132"/>
      <c r="BT31" s="132"/>
      <c r="BU31" s="132"/>
      <c r="BV31" s="132"/>
      <c r="BW31" s="132"/>
      <c r="BX31" s="132"/>
      <c r="BY31" s="132"/>
      <c r="BZ31" s="132"/>
      <c r="CA31" s="132"/>
      <c r="CB31" s="132"/>
      <c r="CC31" s="132"/>
      <c r="CD31" s="132"/>
      <c r="CE31" s="132"/>
      <c r="CF31" s="132"/>
      <c r="CG31" s="132"/>
      <c r="CH31" s="132"/>
      <c r="CI31" s="132"/>
      <c r="CJ31" s="132"/>
      <c r="CK31" s="132"/>
      <c r="CL31" s="132"/>
      <c r="CM31" s="132"/>
      <c r="CN31" s="132"/>
      <c r="CO31" s="132"/>
      <c r="CP31" s="132"/>
      <c r="CQ31" s="132"/>
      <c r="CR31" s="132"/>
      <c r="CS31" s="132"/>
      <c r="CT31" s="132"/>
      <c r="CU31" s="132"/>
      <c r="CV31" s="132"/>
      <c r="CW31" s="132"/>
      <c r="CX31" s="132"/>
      <c r="CY31" s="132"/>
      <c r="CZ31" s="132"/>
      <c r="DA31" s="132"/>
      <c r="DB31" s="132"/>
      <c r="DC31" s="132"/>
      <c r="DD31" s="132"/>
      <c r="DE31" s="132"/>
      <c r="DF31" s="132"/>
      <c r="DG31" s="132"/>
      <c r="DH31" s="132"/>
      <c r="DI31" s="132"/>
      <c r="DJ31" s="133"/>
      <c r="DK31" s="35"/>
    </row>
    <row r="32" spans="1:152" ht="9.9499999999999993" customHeight="1" x14ac:dyDescent="0.25">
      <c r="A32" s="5"/>
      <c r="B32" s="82"/>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c r="AH32" s="83"/>
      <c r="AI32" s="83"/>
      <c r="AJ32" s="83"/>
      <c r="AK32" s="83"/>
      <c r="AL32" s="83"/>
      <c r="AM32" s="83"/>
      <c r="AN32" s="83"/>
      <c r="AO32" s="83"/>
      <c r="AP32" s="83"/>
      <c r="AQ32" s="83"/>
      <c r="AR32" s="83"/>
      <c r="AS32" s="83"/>
      <c r="AT32" s="83"/>
      <c r="AU32" s="83"/>
      <c r="AV32" s="83"/>
      <c r="AW32" s="83"/>
      <c r="AX32" s="83"/>
      <c r="AY32" s="83"/>
      <c r="AZ32" s="83"/>
      <c r="BA32" s="83"/>
      <c r="BB32" s="83"/>
      <c r="BC32" s="83"/>
      <c r="BD32" s="83"/>
      <c r="BE32" s="83"/>
      <c r="BF32" s="83"/>
      <c r="BG32" s="83"/>
      <c r="BH32" s="83"/>
      <c r="BI32" s="83"/>
      <c r="BJ32" s="83"/>
      <c r="BK32" s="83"/>
      <c r="BL32" s="83"/>
      <c r="BM32" s="83"/>
      <c r="BN32" s="83"/>
      <c r="BO32" s="83"/>
      <c r="BP32" s="83"/>
      <c r="BQ32" s="83"/>
      <c r="BR32" s="83"/>
      <c r="BS32" s="83"/>
      <c r="BT32" s="83"/>
      <c r="BU32" s="83"/>
      <c r="BV32" s="83"/>
      <c r="BW32" s="83"/>
      <c r="BX32" s="83"/>
      <c r="BY32" s="83"/>
      <c r="BZ32" s="83"/>
      <c r="CA32" s="83"/>
      <c r="CB32" s="83"/>
      <c r="CC32" s="83"/>
      <c r="CD32" s="83"/>
      <c r="CE32" s="83"/>
      <c r="CF32" s="83"/>
      <c r="CG32" s="83"/>
      <c r="CH32" s="83"/>
      <c r="CI32" s="83"/>
      <c r="CJ32" s="83"/>
      <c r="CK32" s="83"/>
      <c r="CL32" s="83"/>
      <c r="CM32" s="83"/>
      <c r="CN32" s="83"/>
      <c r="CO32" s="83"/>
      <c r="CP32" s="83"/>
      <c r="CQ32" s="83"/>
      <c r="CR32" s="83"/>
      <c r="CS32" s="83"/>
      <c r="CT32" s="83"/>
      <c r="CU32" s="83"/>
      <c r="CV32" s="83"/>
      <c r="CW32" s="83"/>
      <c r="CX32" s="83"/>
      <c r="CY32" s="83"/>
      <c r="CZ32" s="83"/>
      <c r="DA32" s="83"/>
      <c r="DB32" s="83"/>
      <c r="DC32" s="83"/>
      <c r="DD32" s="83"/>
      <c r="DE32" s="83"/>
      <c r="DF32" s="83"/>
      <c r="DG32" s="83"/>
      <c r="DH32" s="83"/>
      <c r="DI32" s="83"/>
      <c r="DJ32" s="84"/>
      <c r="DK32" s="35"/>
    </row>
    <row r="33" spans="1:134" ht="9.9499999999999993" customHeight="1" x14ac:dyDescent="0.25">
      <c r="A33" s="5"/>
      <c r="B33" s="5"/>
      <c r="C33" s="81" t="s">
        <v>131</v>
      </c>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c r="BL33" s="81"/>
      <c r="BM33" s="81"/>
      <c r="BN33" s="81"/>
      <c r="BO33" s="81"/>
      <c r="BP33" s="81"/>
      <c r="BQ33" s="81"/>
      <c r="BR33" s="81"/>
      <c r="BS33" s="81"/>
      <c r="BT33" s="81"/>
      <c r="BU33" s="81"/>
      <c r="BV33" s="81"/>
      <c r="BW33" s="81"/>
      <c r="BX33" s="81"/>
      <c r="BY33" s="81"/>
      <c r="BZ33" s="81"/>
      <c r="CA33" s="81"/>
      <c r="CB33" s="81"/>
      <c r="CC33" s="81"/>
      <c r="CD33" s="81"/>
      <c r="CE33" s="81"/>
      <c r="CF33" s="81"/>
      <c r="CG33" s="81"/>
      <c r="CH33" s="81"/>
      <c r="CI33" s="81"/>
      <c r="CJ33" s="81"/>
      <c r="CK33" s="81"/>
      <c r="CL33" s="81"/>
      <c r="CM33" s="81"/>
      <c r="CN33" s="81"/>
      <c r="CO33" s="81"/>
      <c r="CP33" s="81"/>
      <c r="CQ33" s="81"/>
      <c r="CR33" s="81"/>
      <c r="CS33" s="81"/>
      <c r="CT33" s="81"/>
      <c r="CU33" s="81"/>
      <c r="CV33" s="81"/>
      <c r="CW33" s="81"/>
      <c r="CX33" s="81"/>
      <c r="CY33" s="81"/>
      <c r="CZ33" s="81"/>
      <c r="DA33" s="81"/>
      <c r="DB33" s="81"/>
      <c r="DC33" s="81"/>
      <c r="DD33" s="81"/>
      <c r="DE33" s="81"/>
      <c r="DF33" s="81"/>
      <c r="DG33" s="81"/>
      <c r="DH33" s="81"/>
      <c r="DI33" s="81"/>
      <c r="DJ33" s="6"/>
      <c r="DK33" s="35"/>
      <c r="DO33" s="74"/>
      <c r="DP33" s="74"/>
      <c r="DQ33" s="74"/>
      <c r="DR33" s="74"/>
      <c r="DS33" s="74"/>
      <c r="DT33" s="74"/>
      <c r="DU33" s="74"/>
      <c r="DV33" s="74"/>
      <c r="DW33" s="74"/>
      <c r="DX33" s="74"/>
      <c r="DY33" s="74"/>
      <c r="DZ33" s="74"/>
      <c r="EA33" s="74"/>
      <c r="EB33" s="74"/>
      <c r="EC33" s="74"/>
    </row>
    <row r="34" spans="1:134" ht="9.9499999999999993" customHeight="1" x14ac:dyDescent="0.25">
      <c r="A34" s="5"/>
      <c r="B34" s="5"/>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c r="BH34" s="81"/>
      <c r="BI34" s="81"/>
      <c r="BJ34" s="81"/>
      <c r="BK34" s="81"/>
      <c r="BL34" s="81"/>
      <c r="BM34" s="81"/>
      <c r="BN34" s="81"/>
      <c r="BO34" s="81"/>
      <c r="BP34" s="81"/>
      <c r="BQ34" s="81"/>
      <c r="BR34" s="81"/>
      <c r="BS34" s="81"/>
      <c r="BT34" s="81"/>
      <c r="BU34" s="81"/>
      <c r="BV34" s="81"/>
      <c r="BW34" s="81"/>
      <c r="BX34" s="81"/>
      <c r="BY34" s="81"/>
      <c r="BZ34" s="81"/>
      <c r="CA34" s="81"/>
      <c r="CB34" s="81"/>
      <c r="CC34" s="81"/>
      <c r="CD34" s="81"/>
      <c r="CE34" s="81"/>
      <c r="CF34" s="81"/>
      <c r="CG34" s="81"/>
      <c r="CH34" s="81"/>
      <c r="CI34" s="81"/>
      <c r="CJ34" s="81"/>
      <c r="CK34" s="81"/>
      <c r="CL34" s="81"/>
      <c r="CM34" s="81"/>
      <c r="CN34" s="81"/>
      <c r="CO34" s="81"/>
      <c r="CP34" s="81"/>
      <c r="CQ34" s="81"/>
      <c r="CR34" s="81"/>
      <c r="CS34" s="81"/>
      <c r="CT34" s="81"/>
      <c r="CU34" s="81"/>
      <c r="CV34" s="81"/>
      <c r="CW34" s="81"/>
      <c r="CX34" s="81"/>
      <c r="CY34" s="81"/>
      <c r="CZ34" s="81"/>
      <c r="DA34" s="81"/>
      <c r="DB34" s="81"/>
      <c r="DC34" s="81"/>
      <c r="DD34" s="81"/>
      <c r="DE34" s="81"/>
      <c r="DF34" s="81"/>
      <c r="DG34" s="81"/>
      <c r="DH34" s="81"/>
      <c r="DI34" s="81"/>
      <c r="DJ34" s="6"/>
      <c r="DK34" s="35"/>
      <c r="DO34" s="54"/>
      <c r="DP34" s="54"/>
      <c r="DQ34" s="54"/>
      <c r="DR34" s="54"/>
      <c r="DS34" s="54"/>
      <c r="DT34" s="54"/>
      <c r="DU34" s="54"/>
      <c r="DV34" s="54"/>
      <c r="DW34" s="54"/>
      <c r="DX34" s="54"/>
      <c r="DY34" s="54"/>
      <c r="DZ34" s="54"/>
      <c r="EA34" s="54"/>
      <c r="EB34" s="54"/>
      <c r="EC34" s="54"/>
    </row>
    <row r="35" spans="1:134" ht="9.9499999999999993" customHeight="1" x14ac:dyDescent="0.25">
      <c r="A35" s="5"/>
      <c r="B35" s="82"/>
      <c r="C35" s="83"/>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c r="CC35" s="83"/>
      <c r="CD35" s="83"/>
      <c r="CE35" s="83"/>
      <c r="CF35" s="83"/>
      <c r="CG35" s="83"/>
      <c r="CH35" s="83"/>
      <c r="CI35" s="83"/>
      <c r="CJ35" s="83"/>
      <c r="CK35" s="83"/>
      <c r="CL35" s="83"/>
      <c r="CM35" s="83"/>
      <c r="CN35" s="83"/>
      <c r="CO35" s="83"/>
      <c r="CP35" s="83"/>
      <c r="CQ35" s="83"/>
      <c r="CR35" s="83"/>
      <c r="CS35" s="83"/>
      <c r="CT35" s="83"/>
      <c r="CU35" s="83"/>
      <c r="CV35" s="83"/>
      <c r="CW35" s="83"/>
      <c r="CX35" s="83"/>
      <c r="CY35" s="83"/>
      <c r="CZ35" s="83"/>
      <c r="DA35" s="83"/>
      <c r="DB35" s="83"/>
      <c r="DC35" s="83"/>
      <c r="DD35" s="83"/>
      <c r="DE35" s="83"/>
      <c r="DF35" s="83"/>
      <c r="DG35" s="83"/>
      <c r="DH35" s="83"/>
      <c r="DI35" s="83"/>
      <c r="DJ35" s="84"/>
      <c r="DK35" s="35"/>
      <c r="DO35" s="54"/>
      <c r="DP35" s="54"/>
      <c r="DQ35" s="31"/>
      <c r="DR35" s="31"/>
      <c r="DS35" s="31"/>
      <c r="DT35" s="54"/>
      <c r="DU35" s="54"/>
      <c r="DV35" s="54"/>
      <c r="DW35" s="54"/>
      <c r="DX35" s="54"/>
      <c r="DY35" s="54"/>
      <c r="DZ35" s="54"/>
      <c r="EA35" s="55"/>
      <c r="EB35" s="55"/>
      <c r="EC35" s="55"/>
    </row>
    <row r="36" spans="1:134" ht="9.9499999999999993" customHeight="1" x14ac:dyDescent="0.25">
      <c r="A36" s="5"/>
      <c r="B36" s="5"/>
      <c r="C36" s="85"/>
      <c r="D36" s="85"/>
      <c r="E36" s="85"/>
      <c r="F36" s="85"/>
      <c r="G36" s="3"/>
      <c r="H36" s="86" t="s">
        <v>132</v>
      </c>
      <c r="I36" s="86"/>
      <c r="J36" s="86"/>
      <c r="K36" s="86"/>
      <c r="L36" s="86"/>
      <c r="M36" s="86"/>
      <c r="N36" s="86"/>
      <c r="O36" s="86"/>
      <c r="P36" s="86"/>
      <c r="Q36" s="86"/>
      <c r="R36" s="86"/>
      <c r="S36" s="86"/>
      <c r="T36" s="86"/>
      <c r="U36" s="86"/>
      <c r="V36" s="86"/>
      <c r="W36" s="86"/>
      <c r="X36" s="86"/>
      <c r="Y36" s="86"/>
      <c r="Z36" s="86"/>
      <c r="AA36" s="86"/>
      <c r="AB36" s="86"/>
      <c r="AC36" s="86"/>
      <c r="AD36" s="3"/>
      <c r="AE36" s="3"/>
      <c r="AF36" s="1"/>
      <c r="AG36" s="1"/>
      <c r="AH36" s="1"/>
      <c r="AI36" s="1"/>
      <c r="AJ36" s="1"/>
      <c r="AK36" s="1"/>
      <c r="AL36" s="1"/>
      <c r="AM36" s="1"/>
      <c r="AN36" s="1"/>
      <c r="AO36" s="1"/>
      <c r="AP36" s="1"/>
      <c r="AQ36" s="1"/>
      <c r="AR36" s="1"/>
      <c r="AS36" s="85"/>
      <c r="AT36" s="85"/>
      <c r="AU36" s="85"/>
      <c r="AV36" s="85"/>
      <c r="AW36" s="3"/>
      <c r="AX36" s="86" t="s">
        <v>133</v>
      </c>
      <c r="AY36" s="86"/>
      <c r="AZ36" s="86"/>
      <c r="BA36" s="86"/>
      <c r="BB36" s="86"/>
      <c r="BC36" s="86"/>
      <c r="BD36" s="86"/>
      <c r="BE36" s="86"/>
      <c r="BF36" s="86"/>
      <c r="BG36" s="86"/>
      <c r="BH36" s="86"/>
      <c r="BI36" s="86"/>
      <c r="BJ36" s="86"/>
      <c r="BK36" s="86"/>
      <c r="BL36" s="86"/>
      <c r="BM36" s="86"/>
      <c r="BN36" s="86"/>
      <c r="BO36" s="86"/>
      <c r="BP36" s="86"/>
      <c r="BQ36" s="86"/>
      <c r="BR36" s="86"/>
      <c r="BS36" s="86"/>
      <c r="BT36" s="3"/>
      <c r="BU36" s="3"/>
      <c r="BV36" s="1"/>
      <c r="BW36" s="1"/>
      <c r="BX36" s="1"/>
      <c r="BY36" s="1"/>
      <c r="BZ36" s="1"/>
      <c r="CA36" s="1"/>
      <c r="CB36" s="1"/>
      <c r="CC36" s="1"/>
      <c r="CD36" s="1"/>
      <c r="CE36" s="1"/>
      <c r="CF36" s="1"/>
      <c r="CG36" s="1"/>
      <c r="CH36" s="1"/>
      <c r="CI36" s="85"/>
      <c r="CJ36" s="85"/>
      <c r="CK36" s="85"/>
      <c r="CL36" s="85"/>
      <c r="CM36" s="3"/>
      <c r="CN36" s="86" t="s">
        <v>134</v>
      </c>
      <c r="CO36" s="86"/>
      <c r="CP36" s="86"/>
      <c r="CQ36" s="86"/>
      <c r="CR36" s="86"/>
      <c r="CS36" s="86"/>
      <c r="CT36" s="86"/>
      <c r="CU36" s="86"/>
      <c r="CV36" s="86"/>
      <c r="CW36" s="86"/>
      <c r="CX36" s="86"/>
      <c r="CY36" s="86"/>
      <c r="CZ36" s="86"/>
      <c r="DA36" s="86"/>
      <c r="DB36" s="86"/>
      <c r="DC36" s="86"/>
      <c r="DD36" s="86"/>
      <c r="DE36" s="86"/>
      <c r="DF36" s="86"/>
      <c r="DG36" s="86"/>
      <c r="DH36" s="86"/>
      <c r="DI36" s="86"/>
      <c r="DJ36" s="4"/>
      <c r="DK36" s="4"/>
      <c r="DO36" s="74"/>
      <c r="DP36" s="74"/>
      <c r="DQ36" s="31"/>
      <c r="DR36" s="31"/>
      <c r="DS36" s="31"/>
      <c r="DT36" s="74"/>
      <c r="DU36" s="74"/>
      <c r="DV36" s="31"/>
      <c r="DW36" s="31"/>
      <c r="DX36" s="31"/>
      <c r="DY36" s="74"/>
      <c r="DZ36" s="74"/>
      <c r="EA36" s="31"/>
      <c r="EB36" s="31"/>
      <c r="EC36" s="31"/>
    </row>
    <row r="37" spans="1:134" ht="9.9499999999999993" customHeight="1" x14ac:dyDescent="0.25">
      <c r="A37" s="5"/>
      <c r="B37" s="5"/>
      <c r="C37" s="85"/>
      <c r="D37" s="85"/>
      <c r="E37" s="85"/>
      <c r="F37" s="85"/>
      <c r="G37" s="58"/>
      <c r="H37" s="86"/>
      <c r="I37" s="86"/>
      <c r="J37" s="86"/>
      <c r="K37" s="86"/>
      <c r="L37" s="86"/>
      <c r="M37" s="86"/>
      <c r="N37" s="86"/>
      <c r="O37" s="86"/>
      <c r="P37" s="86"/>
      <c r="Q37" s="86"/>
      <c r="R37" s="86"/>
      <c r="S37" s="86"/>
      <c r="T37" s="86"/>
      <c r="U37" s="86"/>
      <c r="V37" s="86"/>
      <c r="W37" s="86"/>
      <c r="X37" s="86"/>
      <c r="Y37" s="86"/>
      <c r="Z37" s="86"/>
      <c r="AA37" s="86"/>
      <c r="AB37" s="86"/>
      <c r="AC37" s="86"/>
      <c r="AD37" s="3"/>
      <c r="AE37" s="3"/>
      <c r="AF37" s="58"/>
      <c r="AG37" s="58"/>
      <c r="AH37" s="58"/>
      <c r="AI37" s="58"/>
      <c r="AJ37" s="58"/>
      <c r="AK37" s="58"/>
      <c r="AL37" s="58"/>
      <c r="AM37" s="58"/>
      <c r="AN37" s="58"/>
      <c r="AO37" s="58"/>
      <c r="AP37" s="58"/>
      <c r="AQ37" s="58"/>
      <c r="AR37" s="58"/>
      <c r="AS37" s="85"/>
      <c r="AT37" s="85"/>
      <c r="AU37" s="85"/>
      <c r="AV37" s="85"/>
      <c r="AW37" s="3"/>
      <c r="AX37" s="86"/>
      <c r="AY37" s="86"/>
      <c r="AZ37" s="86"/>
      <c r="BA37" s="86"/>
      <c r="BB37" s="86"/>
      <c r="BC37" s="86"/>
      <c r="BD37" s="86"/>
      <c r="BE37" s="86"/>
      <c r="BF37" s="86"/>
      <c r="BG37" s="86"/>
      <c r="BH37" s="86"/>
      <c r="BI37" s="86"/>
      <c r="BJ37" s="86"/>
      <c r="BK37" s="86"/>
      <c r="BL37" s="86"/>
      <c r="BM37" s="86"/>
      <c r="BN37" s="86"/>
      <c r="BO37" s="86"/>
      <c r="BP37" s="86"/>
      <c r="BQ37" s="86"/>
      <c r="BR37" s="86"/>
      <c r="BS37" s="86"/>
      <c r="BT37" s="3"/>
      <c r="BU37" s="3"/>
      <c r="BV37" s="58"/>
      <c r="BW37" s="58"/>
      <c r="BX37" s="58"/>
      <c r="BY37" s="58"/>
      <c r="BZ37" s="58"/>
      <c r="CA37" s="58"/>
      <c r="CB37" s="58"/>
      <c r="CC37" s="58"/>
      <c r="CD37" s="58"/>
      <c r="CE37" s="58"/>
      <c r="CF37" s="58"/>
      <c r="CG37" s="58"/>
      <c r="CH37" s="58"/>
      <c r="CI37" s="85"/>
      <c r="CJ37" s="85"/>
      <c r="CK37" s="85"/>
      <c r="CL37" s="85"/>
      <c r="CM37" s="3"/>
      <c r="CN37" s="86"/>
      <c r="CO37" s="86"/>
      <c r="CP37" s="86"/>
      <c r="CQ37" s="86"/>
      <c r="CR37" s="86"/>
      <c r="CS37" s="86"/>
      <c r="CT37" s="86"/>
      <c r="CU37" s="86"/>
      <c r="CV37" s="86"/>
      <c r="CW37" s="86"/>
      <c r="CX37" s="86"/>
      <c r="CY37" s="86"/>
      <c r="CZ37" s="86"/>
      <c r="DA37" s="86"/>
      <c r="DB37" s="86"/>
      <c r="DC37" s="86"/>
      <c r="DD37" s="86"/>
      <c r="DE37" s="86"/>
      <c r="DF37" s="86"/>
      <c r="DG37" s="86"/>
      <c r="DH37" s="86"/>
      <c r="DI37" s="86"/>
      <c r="DJ37" s="4"/>
      <c r="DK37" s="4"/>
      <c r="DO37" s="54"/>
      <c r="DP37" s="54"/>
      <c r="DQ37" s="31"/>
      <c r="DR37" s="31"/>
      <c r="DS37" s="31"/>
      <c r="DT37" s="54"/>
      <c r="DU37" s="54"/>
      <c r="DV37" s="31"/>
      <c r="DW37" s="31"/>
      <c r="DX37" s="31"/>
      <c r="DY37" s="54"/>
      <c r="DZ37" s="54"/>
      <c r="EA37" s="31"/>
      <c r="EB37" s="31"/>
      <c r="EC37" s="31"/>
    </row>
    <row r="38" spans="1:134" s="9" customFormat="1" ht="9.9499999999999993" customHeight="1" x14ac:dyDescent="0.25">
      <c r="A38" s="7"/>
      <c r="B38" s="7"/>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c r="CG38" s="25"/>
      <c r="CH38" s="25"/>
      <c r="CI38" s="25"/>
      <c r="CJ38" s="25"/>
      <c r="CK38" s="25"/>
      <c r="CL38" s="25"/>
      <c r="CM38" s="25"/>
      <c r="CN38" s="25"/>
      <c r="CO38" s="25"/>
      <c r="CP38" s="25"/>
      <c r="CQ38" s="25"/>
      <c r="CR38" s="25"/>
      <c r="CS38" s="25"/>
      <c r="CT38" s="25"/>
      <c r="CU38" s="25"/>
      <c r="CV38" s="25"/>
      <c r="CW38" s="25"/>
      <c r="CX38" s="25"/>
      <c r="CY38" s="25"/>
      <c r="CZ38" s="25"/>
      <c r="DA38" s="25"/>
      <c r="DB38" s="25"/>
      <c r="DC38" s="25"/>
      <c r="DD38" s="25"/>
      <c r="DE38" s="25"/>
      <c r="DF38" s="25"/>
      <c r="DG38" s="25"/>
      <c r="DH38" s="25"/>
      <c r="DI38" s="25"/>
      <c r="DJ38" s="8"/>
      <c r="DK38" s="36"/>
      <c r="DL38" s="29"/>
      <c r="DM38" s="29"/>
      <c r="DN38" s="29"/>
      <c r="DO38" s="54"/>
      <c r="DP38" s="54"/>
      <c r="DQ38" s="31"/>
      <c r="DR38" s="31"/>
      <c r="DS38" s="31"/>
      <c r="DT38" s="54"/>
      <c r="DU38" s="54"/>
      <c r="DV38" s="54"/>
      <c r="DW38" s="54"/>
      <c r="DX38" s="54"/>
      <c r="DY38" s="54"/>
      <c r="DZ38" s="54"/>
      <c r="EA38" s="55"/>
      <c r="EB38" s="55"/>
      <c r="EC38" s="55"/>
      <c r="ED38" s="29"/>
    </row>
    <row r="39" spans="1:134" ht="9.9499999999999993" customHeight="1" x14ac:dyDescent="0.25">
      <c r="A39" s="5"/>
      <c r="B39" s="5"/>
      <c r="C39" s="81" t="s">
        <v>129</v>
      </c>
      <c r="D39" s="81"/>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1"/>
      <c r="BM39" s="81"/>
      <c r="BN39" s="81"/>
      <c r="BO39" s="81"/>
      <c r="BP39" s="81"/>
      <c r="BQ39" s="81"/>
      <c r="BR39" s="81"/>
      <c r="BS39" s="81"/>
      <c r="BT39" s="81"/>
      <c r="BU39" s="81"/>
      <c r="BV39" s="81"/>
      <c r="BW39" s="81"/>
      <c r="BX39" s="81"/>
      <c r="BY39" s="81"/>
      <c r="BZ39" s="81"/>
      <c r="CA39" s="81"/>
      <c r="CB39" s="81"/>
      <c r="CC39" s="81"/>
      <c r="CD39" s="81"/>
      <c r="CE39" s="81"/>
      <c r="CF39" s="81"/>
      <c r="CG39" s="81"/>
      <c r="CH39" s="81"/>
      <c r="CI39" s="81"/>
      <c r="CJ39" s="81"/>
      <c r="CK39" s="81"/>
      <c r="CL39" s="81"/>
      <c r="CM39" s="81"/>
      <c r="CN39" s="81"/>
      <c r="CO39" s="81"/>
      <c r="CP39" s="81"/>
      <c r="CQ39" s="81"/>
      <c r="CR39" s="81"/>
      <c r="CS39" s="81"/>
      <c r="CT39" s="81"/>
      <c r="CU39" s="81"/>
      <c r="CV39" s="81"/>
      <c r="CW39" s="81"/>
      <c r="CX39" s="81"/>
      <c r="CY39" s="81"/>
      <c r="CZ39" s="81"/>
      <c r="DA39" s="81"/>
      <c r="DB39" s="81"/>
      <c r="DC39" s="81"/>
      <c r="DD39" s="81"/>
      <c r="DE39" s="81"/>
      <c r="DF39" s="81"/>
      <c r="DG39" s="81"/>
      <c r="DH39" s="81"/>
      <c r="DI39" s="81"/>
      <c r="DJ39" s="6"/>
      <c r="DK39" s="35"/>
      <c r="DO39" s="74"/>
      <c r="DP39" s="74"/>
      <c r="DQ39" s="74"/>
      <c r="DR39" s="74"/>
      <c r="DS39" s="74"/>
      <c r="DT39" s="74"/>
      <c r="DU39" s="74"/>
      <c r="DV39" s="74"/>
      <c r="DW39" s="74"/>
      <c r="DX39" s="74"/>
      <c r="DY39" s="74"/>
      <c r="DZ39" s="74"/>
      <c r="EA39" s="74"/>
      <c r="EB39" s="74"/>
      <c r="EC39" s="74"/>
    </row>
    <row r="40" spans="1:134" ht="9.9499999999999993" customHeight="1" x14ac:dyDescent="0.25">
      <c r="A40" s="5"/>
      <c r="B40" s="5"/>
      <c r="C40" s="81"/>
      <c r="D40" s="81"/>
      <c r="E40" s="81"/>
      <c r="F40" s="81"/>
      <c r="G40" s="81"/>
      <c r="H40" s="81"/>
      <c r="I40" s="81"/>
      <c r="J40" s="81"/>
      <c r="K40" s="81"/>
      <c r="L40" s="81"/>
      <c r="M40" s="81"/>
      <c r="N40" s="81"/>
      <c r="O40" s="81"/>
      <c r="P40" s="81"/>
      <c r="Q40" s="81"/>
      <c r="R40" s="81"/>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c r="AY40" s="81"/>
      <c r="AZ40" s="81"/>
      <c r="BA40" s="81"/>
      <c r="BB40" s="81"/>
      <c r="BC40" s="81"/>
      <c r="BD40" s="81"/>
      <c r="BE40" s="81"/>
      <c r="BF40" s="81"/>
      <c r="BG40" s="81"/>
      <c r="BH40" s="81"/>
      <c r="BI40" s="81"/>
      <c r="BJ40" s="81"/>
      <c r="BK40" s="81"/>
      <c r="BL40" s="81"/>
      <c r="BM40" s="81"/>
      <c r="BN40" s="81"/>
      <c r="BO40" s="81"/>
      <c r="BP40" s="81"/>
      <c r="BQ40" s="81"/>
      <c r="BR40" s="81"/>
      <c r="BS40" s="81"/>
      <c r="BT40" s="81"/>
      <c r="BU40" s="81"/>
      <c r="BV40" s="81"/>
      <c r="BW40" s="81"/>
      <c r="BX40" s="81"/>
      <c r="BY40" s="81"/>
      <c r="BZ40" s="81"/>
      <c r="CA40" s="81"/>
      <c r="CB40" s="81"/>
      <c r="CC40" s="81"/>
      <c r="CD40" s="81"/>
      <c r="CE40" s="81"/>
      <c r="CF40" s="81"/>
      <c r="CG40" s="81"/>
      <c r="CH40" s="81"/>
      <c r="CI40" s="81"/>
      <c r="CJ40" s="81"/>
      <c r="CK40" s="81"/>
      <c r="CL40" s="81"/>
      <c r="CM40" s="81"/>
      <c r="CN40" s="81"/>
      <c r="CO40" s="81"/>
      <c r="CP40" s="81"/>
      <c r="CQ40" s="81"/>
      <c r="CR40" s="81"/>
      <c r="CS40" s="81"/>
      <c r="CT40" s="81"/>
      <c r="CU40" s="81"/>
      <c r="CV40" s="81"/>
      <c r="CW40" s="81"/>
      <c r="CX40" s="81"/>
      <c r="CY40" s="81"/>
      <c r="CZ40" s="81"/>
      <c r="DA40" s="81"/>
      <c r="DB40" s="81"/>
      <c r="DC40" s="81"/>
      <c r="DD40" s="81"/>
      <c r="DE40" s="81"/>
      <c r="DF40" s="81"/>
      <c r="DG40" s="81"/>
      <c r="DH40" s="81"/>
      <c r="DI40" s="81"/>
      <c r="DJ40" s="6"/>
      <c r="DK40" s="35"/>
      <c r="DO40" s="54"/>
      <c r="DP40" s="54"/>
      <c r="DQ40" s="54"/>
      <c r="DR40" s="54"/>
      <c r="DS40" s="54"/>
      <c r="DT40" s="54"/>
      <c r="DU40" s="54"/>
      <c r="DV40" s="54"/>
      <c r="DW40" s="54"/>
      <c r="DX40" s="54"/>
      <c r="DY40" s="54"/>
      <c r="DZ40" s="54"/>
      <c r="EA40" s="54"/>
      <c r="EB40" s="54"/>
      <c r="EC40" s="54"/>
    </row>
    <row r="41" spans="1:134" ht="9.9499999999999993" customHeight="1" x14ac:dyDescent="0.25">
      <c r="A41" s="5"/>
      <c r="B41" s="82"/>
      <c r="C41" s="83"/>
      <c r="D41" s="83"/>
      <c r="E41" s="83"/>
      <c r="F41" s="83"/>
      <c r="G41" s="83"/>
      <c r="H41" s="83"/>
      <c r="I41" s="83"/>
      <c r="J41" s="83"/>
      <c r="K41" s="83"/>
      <c r="L41" s="83"/>
      <c r="M41" s="83"/>
      <c r="N41" s="83"/>
      <c r="O41" s="83"/>
      <c r="P41" s="83"/>
      <c r="Q41" s="83"/>
      <c r="R41" s="83"/>
      <c r="S41" s="83"/>
      <c r="T41" s="83"/>
      <c r="U41" s="83"/>
      <c r="V41" s="83"/>
      <c r="W41" s="83"/>
      <c r="X41" s="83"/>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c r="BC41" s="83"/>
      <c r="BD41" s="83"/>
      <c r="BE41" s="83"/>
      <c r="BF41" s="83"/>
      <c r="BG41" s="83"/>
      <c r="BH41" s="83"/>
      <c r="BI41" s="83"/>
      <c r="BJ41" s="83"/>
      <c r="BK41" s="83"/>
      <c r="BL41" s="83"/>
      <c r="BM41" s="83"/>
      <c r="BN41" s="83"/>
      <c r="BO41" s="83"/>
      <c r="BP41" s="83"/>
      <c r="BQ41" s="83"/>
      <c r="BR41" s="83"/>
      <c r="BS41" s="83"/>
      <c r="BT41" s="83"/>
      <c r="BU41" s="83"/>
      <c r="BV41" s="83"/>
      <c r="BW41" s="83"/>
      <c r="BX41" s="83"/>
      <c r="BY41" s="83"/>
      <c r="BZ41" s="83"/>
      <c r="CA41" s="83"/>
      <c r="CB41" s="83"/>
      <c r="CC41" s="83"/>
      <c r="CD41" s="83"/>
      <c r="CE41" s="83"/>
      <c r="CF41" s="83"/>
      <c r="CG41" s="83"/>
      <c r="CH41" s="83"/>
      <c r="CI41" s="83"/>
      <c r="CJ41" s="83"/>
      <c r="CK41" s="83"/>
      <c r="CL41" s="83"/>
      <c r="CM41" s="83"/>
      <c r="CN41" s="83"/>
      <c r="CO41" s="83"/>
      <c r="CP41" s="83"/>
      <c r="CQ41" s="83"/>
      <c r="CR41" s="83"/>
      <c r="CS41" s="83"/>
      <c r="CT41" s="83"/>
      <c r="CU41" s="83"/>
      <c r="CV41" s="83"/>
      <c r="CW41" s="83"/>
      <c r="CX41" s="83"/>
      <c r="CY41" s="83"/>
      <c r="CZ41" s="83"/>
      <c r="DA41" s="83"/>
      <c r="DB41" s="83"/>
      <c r="DC41" s="83"/>
      <c r="DD41" s="83"/>
      <c r="DE41" s="83"/>
      <c r="DF41" s="83"/>
      <c r="DG41" s="83"/>
      <c r="DH41" s="83"/>
      <c r="DI41" s="83"/>
      <c r="DJ41" s="84"/>
      <c r="DK41" s="35"/>
      <c r="DO41" s="54"/>
      <c r="DP41" s="54"/>
      <c r="DQ41" s="31"/>
      <c r="DR41" s="31"/>
      <c r="DS41" s="31"/>
      <c r="DT41" s="54"/>
      <c r="DU41" s="54"/>
      <c r="DV41" s="54"/>
      <c r="DW41" s="54"/>
      <c r="DX41" s="54"/>
      <c r="DY41" s="54"/>
      <c r="DZ41" s="54"/>
      <c r="EA41" s="55"/>
      <c r="EB41" s="55"/>
      <c r="EC41" s="55"/>
    </row>
    <row r="42" spans="1:134" ht="9.9499999999999993" customHeight="1" x14ac:dyDescent="0.25">
      <c r="A42" s="5"/>
      <c r="B42" s="5"/>
      <c r="C42" s="85"/>
      <c r="D42" s="85"/>
      <c r="E42" s="85"/>
      <c r="F42" s="85"/>
      <c r="G42" s="3"/>
      <c r="H42" s="86" t="s">
        <v>111</v>
      </c>
      <c r="I42" s="86"/>
      <c r="J42" s="86"/>
      <c r="K42" s="86"/>
      <c r="L42" s="86"/>
      <c r="M42" s="86"/>
      <c r="N42" s="86"/>
      <c r="O42" s="86"/>
      <c r="P42" s="86"/>
      <c r="Q42" s="86"/>
      <c r="R42" s="86"/>
      <c r="S42" s="86"/>
      <c r="T42" s="86"/>
      <c r="U42" s="86"/>
      <c r="V42" s="86"/>
      <c r="W42" s="86"/>
      <c r="X42" s="86"/>
      <c r="Y42" s="86"/>
      <c r="Z42" s="86"/>
      <c r="AA42" s="86"/>
      <c r="AB42" s="86"/>
      <c r="AC42" s="86"/>
      <c r="AD42" s="3"/>
      <c r="AE42" s="3"/>
      <c r="AF42" s="1"/>
      <c r="AG42" s="1"/>
      <c r="AH42" s="1"/>
      <c r="AI42" s="1"/>
      <c r="AJ42" s="1"/>
      <c r="AK42" s="1"/>
      <c r="AL42" s="1"/>
      <c r="AM42" s="1"/>
      <c r="AN42" s="1"/>
      <c r="AO42" s="1"/>
      <c r="AP42" s="1"/>
      <c r="AQ42" s="1"/>
      <c r="AR42" s="1"/>
      <c r="AS42" s="85"/>
      <c r="AT42" s="85"/>
      <c r="AU42" s="85"/>
      <c r="AV42" s="85"/>
      <c r="AW42" s="3"/>
      <c r="AX42" s="86" t="s">
        <v>112</v>
      </c>
      <c r="AY42" s="86"/>
      <c r="AZ42" s="86"/>
      <c r="BA42" s="86"/>
      <c r="BB42" s="86"/>
      <c r="BC42" s="86"/>
      <c r="BD42" s="86"/>
      <c r="BE42" s="86"/>
      <c r="BF42" s="86"/>
      <c r="BG42" s="86"/>
      <c r="BH42" s="86"/>
      <c r="BI42" s="86"/>
      <c r="BJ42" s="86"/>
      <c r="BK42" s="86"/>
      <c r="BL42" s="86"/>
      <c r="BM42" s="86"/>
      <c r="BN42" s="86"/>
      <c r="BO42" s="86"/>
      <c r="BP42" s="86"/>
      <c r="BQ42" s="86"/>
      <c r="BR42" s="86"/>
      <c r="BS42" s="86"/>
      <c r="BT42" s="1"/>
      <c r="BU42" s="1"/>
      <c r="BV42" s="1"/>
      <c r="BW42" s="1"/>
      <c r="BX42" s="1"/>
      <c r="BY42" s="1"/>
      <c r="BZ42" s="125" t="str">
        <f>IF(C42="x","INFORMAR IDADE DA EDIFICAÇÃO:",IF(AS42="X","INFORMAR IDADE DA EDIFICAÇÃO:",""))</f>
        <v/>
      </c>
      <c r="CA42" s="125"/>
      <c r="CB42" s="125"/>
      <c r="CC42" s="125"/>
      <c r="CD42" s="125"/>
      <c r="CE42" s="125"/>
      <c r="CF42" s="125"/>
      <c r="CG42" s="125"/>
      <c r="CH42" s="125"/>
      <c r="CI42" s="125"/>
      <c r="CJ42" s="125"/>
      <c r="CK42" s="125"/>
      <c r="CL42" s="125"/>
      <c r="CM42" s="125"/>
      <c r="CN42" s="125"/>
      <c r="CO42" s="125"/>
      <c r="CP42" s="125"/>
      <c r="CQ42" s="125"/>
      <c r="CR42" s="125"/>
      <c r="CS42" s="125"/>
      <c r="CT42" s="125"/>
      <c r="CU42" s="125"/>
      <c r="CV42" s="125"/>
      <c r="CW42" s="125"/>
      <c r="CX42" s="125"/>
      <c r="CY42" s="125"/>
      <c r="CZ42" s="3"/>
      <c r="DA42" s="83"/>
      <c r="DB42" s="83"/>
      <c r="DC42" s="83"/>
      <c r="DD42" s="83"/>
      <c r="DE42" s="83"/>
      <c r="DF42" s="83"/>
      <c r="DG42" s="83"/>
      <c r="DH42" s="83"/>
      <c r="DI42" s="83"/>
      <c r="DJ42" s="4"/>
      <c r="DK42" s="4"/>
      <c r="DO42" s="74"/>
      <c r="DP42" s="74"/>
      <c r="DQ42" s="31"/>
      <c r="DR42" s="31"/>
      <c r="DS42" s="31"/>
      <c r="DT42" s="74"/>
      <c r="DU42" s="74"/>
      <c r="DV42" s="31"/>
      <c r="DW42" s="31"/>
      <c r="DX42" s="31"/>
      <c r="DY42" s="74"/>
      <c r="DZ42" s="74"/>
      <c r="EA42" s="31"/>
      <c r="EB42" s="31"/>
      <c r="EC42" s="31"/>
    </row>
    <row r="43" spans="1:134" ht="9.9499999999999993" customHeight="1" x14ac:dyDescent="0.25">
      <c r="A43" s="5"/>
      <c r="B43" s="5"/>
      <c r="C43" s="85"/>
      <c r="D43" s="85"/>
      <c r="E43" s="85"/>
      <c r="F43" s="85"/>
      <c r="G43" s="58"/>
      <c r="H43" s="86"/>
      <c r="I43" s="86"/>
      <c r="J43" s="86"/>
      <c r="K43" s="86"/>
      <c r="L43" s="86"/>
      <c r="M43" s="86"/>
      <c r="N43" s="86"/>
      <c r="O43" s="86"/>
      <c r="P43" s="86"/>
      <c r="Q43" s="86"/>
      <c r="R43" s="86"/>
      <c r="S43" s="86"/>
      <c r="T43" s="86"/>
      <c r="U43" s="86"/>
      <c r="V43" s="86"/>
      <c r="W43" s="86"/>
      <c r="X43" s="86"/>
      <c r="Y43" s="86"/>
      <c r="Z43" s="86"/>
      <c r="AA43" s="86"/>
      <c r="AB43" s="86"/>
      <c r="AC43" s="86"/>
      <c r="AD43" s="3"/>
      <c r="AE43" s="3"/>
      <c r="AF43" s="58"/>
      <c r="AG43" s="58"/>
      <c r="AH43" s="58"/>
      <c r="AI43" s="58"/>
      <c r="AJ43" s="58"/>
      <c r="AK43" s="58"/>
      <c r="AL43" s="58"/>
      <c r="AM43" s="58"/>
      <c r="AN43" s="58"/>
      <c r="AO43" s="58"/>
      <c r="AP43" s="58"/>
      <c r="AQ43" s="58"/>
      <c r="AR43" s="58"/>
      <c r="AS43" s="85"/>
      <c r="AT43" s="85"/>
      <c r="AU43" s="85"/>
      <c r="AV43" s="85"/>
      <c r="AW43" s="3"/>
      <c r="AX43" s="86"/>
      <c r="AY43" s="86"/>
      <c r="AZ43" s="86"/>
      <c r="BA43" s="86"/>
      <c r="BB43" s="86"/>
      <c r="BC43" s="86"/>
      <c r="BD43" s="86"/>
      <c r="BE43" s="86"/>
      <c r="BF43" s="86"/>
      <c r="BG43" s="86"/>
      <c r="BH43" s="86"/>
      <c r="BI43" s="86"/>
      <c r="BJ43" s="86"/>
      <c r="BK43" s="86"/>
      <c r="BL43" s="86"/>
      <c r="BM43" s="86"/>
      <c r="BN43" s="86"/>
      <c r="BO43" s="86"/>
      <c r="BP43" s="86"/>
      <c r="BQ43" s="86"/>
      <c r="BR43" s="86"/>
      <c r="BS43" s="86"/>
      <c r="BT43" s="1"/>
      <c r="BU43" s="58"/>
      <c r="BV43" s="58"/>
      <c r="BW43" s="58"/>
      <c r="BX43" s="58"/>
      <c r="BY43" s="58"/>
      <c r="BZ43" s="125"/>
      <c r="CA43" s="125"/>
      <c r="CB43" s="125"/>
      <c r="CC43" s="125"/>
      <c r="CD43" s="125"/>
      <c r="CE43" s="125"/>
      <c r="CF43" s="125"/>
      <c r="CG43" s="125"/>
      <c r="CH43" s="125"/>
      <c r="CI43" s="125"/>
      <c r="CJ43" s="125"/>
      <c r="CK43" s="125"/>
      <c r="CL43" s="125"/>
      <c r="CM43" s="125"/>
      <c r="CN43" s="125"/>
      <c r="CO43" s="125"/>
      <c r="CP43" s="125"/>
      <c r="CQ43" s="125"/>
      <c r="CR43" s="125"/>
      <c r="CS43" s="125"/>
      <c r="CT43" s="125"/>
      <c r="CU43" s="125"/>
      <c r="CV43" s="125"/>
      <c r="CW43" s="125"/>
      <c r="CX43" s="125"/>
      <c r="CY43" s="125"/>
      <c r="CZ43" s="3"/>
      <c r="DA43" s="83"/>
      <c r="DB43" s="83"/>
      <c r="DC43" s="83"/>
      <c r="DD43" s="83"/>
      <c r="DE43" s="83"/>
      <c r="DF43" s="83"/>
      <c r="DG43" s="83"/>
      <c r="DH43" s="83"/>
      <c r="DI43" s="83"/>
      <c r="DJ43" s="4"/>
      <c r="DK43" s="4"/>
      <c r="DO43" s="54"/>
      <c r="DP43" s="54"/>
      <c r="DQ43" s="31"/>
      <c r="DR43" s="31"/>
      <c r="DS43" s="31"/>
      <c r="DT43" s="54"/>
      <c r="DU43" s="54"/>
      <c r="DV43" s="31"/>
      <c r="DW43" s="31"/>
      <c r="DX43" s="31"/>
      <c r="DY43" s="54"/>
      <c r="DZ43" s="54"/>
      <c r="EA43" s="31"/>
      <c r="EB43" s="31"/>
      <c r="EC43" s="31"/>
    </row>
    <row r="44" spans="1:134" s="9" customFormat="1" ht="9.9499999999999993" customHeight="1" x14ac:dyDescent="0.25">
      <c r="A44" s="7"/>
      <c r="B44" s="7"/>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c r="CS44" s="25"/>
      <c r="CT44" s="25"/>
      <c r="CU44" s="25"/>
      <c r="CV44" s="25"/>
      <c r="CW44" s="25"/>
      <c r="CX44" s="25"/>
      <c r="CY44" s="25"/>
      <c r="CZ44" s="25"/>
      <c r="DA44" s="25"/>
      <c r="DB44" s="25"/>
      <c r="DC44" s="25"/>
      <c r="DD44" s="25"/>
      <c r="DE44" s="25"/>
      <c r="DF44" s="25"/>
      <c r="DG44" s="25"/>
      <c r="DH44" s="25"/>
      <c r="DI44" s="25"/>
      <c r="DJ44" s="8"/>
      <c r="DK44" s="36"/>
      <c r="DL44" s="29"/>
      <c r="DM44" s="29"/>
      <c r="DN44" s="29"/>
      <c r="DO44" s="54"/>
      <c r="DP44" s="54"/>
      <c r="DQ44" s="31"/>
      <c r="DR44" s="31"/>
      <c r="DS44" s="31"/>
      <c r="DT44" s="54"/>
      <c r="DU44" s="54"/>
      <c r="DV44" s="54"/>
      <c r="DW44" s="54"/>
      <c r="DX44" s="54"/>
      <c r="DY44" s="54"/>
      <c r="DZ44" s="54"/>
      <c r="EA44" s="55"/>
      <c r="EB44" s="55"/>
      <c r="EC44" s="55"/>
      <c r="ED44" s="29"/>
    </row>
    <row r="45" spans="1:134" ht="9.9499999999999993" customHeight="1" x14ac:dyDescent="0.25">
      <c r="A45" s="5"/>
      <c r="B45" s="5"/>
      <c r="C45" s="81" t="s">
        <v>130</v>
      </c>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c r="AE45" s="81"/>
      <c r="AF45" s="81"/>
      <c r="AG45" s="81"/>
      <c r="AH45" s="81"/>
      <c r="AI45" s="81"/>
      <c r="AJ45" s="81"/>
      <c r="AK45" s="81"/>
      <c r="AL45" s="81"/>
      <c r="AM45" s="81"/>
      <c r="AN45" s="81"/>
      <c r="AO45" s="81"/>
      <c r="AP45" s="81"/>
      <c r="AQ45" s="81"/>
      <c r="AR45" s="81"/>
      <c r="AS45" s="81"/>
      <c r="AT45" s="81"/>
      <c r="AU45" s="81"/>
      <c r="AV45" s="81"/>
      <c r="AW45" s="81"/>
      <c r="AX45" s="81"/>
      <c r="AY45" s="81"/>
      <c r="AZ45" s="81"/>
      <c r="BA45" s="81"/>
      <c r="BB45" s="81"/>
      <c r="BC45" s="81"/>
      <c r="BD45" s="81"/>
      <c r="BE45" s="81"/>
      <c r="BF45" s="81"/>
      <c r="BG45" s="81"/>
      <c r="BH45" s="81"/>
      <c r="BI45" s="81"/>
      <c r="BJ45" s="81"/>
      <c r="BK45" s="81"/>
      <c r="BL45" s="81"/>
      <c r="BM45" s="81"/>
      <c r="BN45" s="81"/>
      <c r="BO45" s="81"/>
      <c r="BP45" s="81"/>
      <c r="BQ45" s="81"/>
      <c r="BR45" s="81"/>
      <c r="BS45" s="81"/>
      <c r="BT45" s="81"/>
      <c r="BU45" s="81"/>
      <c r="BV45" s="81"/>
      <c r="BW45" s="81"/>
      <c r="BX45" s="81"/>
      <c r="BY45" s="81"/>
      <c r="BZ45" s="81"/>
      <c r="CA45" s="81"/>
      <c r="CB45" s="81"/>
      <c r="CC45" s="81"/>
      <c r="CD45" s="81"/>
      <c r="CE45" s="81"/>
      <c r="CF45" s="81"/>
      <c r="CG45" s="81"/>
      <c r="CH45" s="81"/>
      <c r="CI45" s="81"/>
      <c r="CJ45" s="81"/>
      <c r="CK45" s="81"/>
      <c r="CL45" s="81"/>
      <c r="CM45" s="81"/>
      <c r="CN45" s="81"/>
      <c r="CO45" s="81"/>
      <c r="CP45" s="81"/>
      <c r="CQ45" s="81"/>
      <c r="CR45" s="81"/>
      <c r="CS45" s="81"/>
      <c r="CT45" s="81"/>
      <c r="CU45" s="81"/>
      <c r="CV45" s="81"/>
      <c r="CW45" s="81"/>
      <c r="CX45" s="81"/>
      <c r="CY45" s="81"/>
      <c r="CZ45" s="81"/>
      <c r="DA45" s="81"/>
      <c r="DB45" s="81"/>
      <c r="DC45" s="81"/>
      <c r="DD45" s="81"/>
      <c r="DE45" s="81"/>
      <c r="DF45" s="81"/>
      <c r="DG45" s="81"/>
      <c r="DH45" s="81"/>
      <c r="DI45" s="81"/>
      <c r="DJ45" s="6"/>
      <c r="DK45" s="35"/>
      <c r="DO45" s="54"/>
      <c r="DP45" s="54"/>
      <c r="DQ45" s="31"/>
      <c r="DR45" s="31"/>
      <c r="DS45" s="37"/>
      <c r="DT45" s="54"/>
      <c r="DU45" s="54"/>
      <c r="DV45" s="31"/>
      <c r="DW45" s="31"/>
      <c r="DX45" s="37"/>
      <c r="DY45" s="54"/>
      <c r="DZ45" s="54"/>
      <c r="EA45" s="37"/>
      <c r="EB45" s="31"/>
      <c r="EC45" s="37"/>
    </row>
    <row r="46" spans="1:134" ht="9.9499999999999993" customHeight="1" x14ac:dyDescent="0.25">
      <c r="A46" s="5"/>
      <c r="B46" s="5"/>
      <c r="C46" s="81"/>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c r="AE46" s="81"/>
      <c r="AF46" s="81"/>
      <c r="AG46" s="81"/>
      <c r="AH46" s="81"/>
      <c r="AI46" s="81"/>
      <c r="AJ46" s="81"/>
      <c r="AK46" s="81"/>
      <c r="AL46" s="81"/>
      <c r="AM46" s="81"/>
      <c r="AN46" s="81"/>
      <c r="AO46" s="81"/>
      <c r="AP46" s="81"/>
      <c r="AQ46" s="81"/>
      <c r="AR46" s="81"/>
      <c r="AS46" s="81"/>
      <c r="AT46" s="81"/>
      <c r="AU46" s="81"/>
      <c r="AV46" s="81"/>
      <c r="AW46" s="81"/>
      <c r="AX46" s="81"/>
      <c r="AY46" s="81"/>
      <c r="AZ46" s="81"/>
      <c r="BA46" s="81"/>
      <c r="BB46" s="81"/>
      <c r="BC46" s="81"/>
      <c r="BD46" s="81"/>
      <c r="BE46" s="81"/>
      <c r="BF46" s="81"/>
      <c r="BG46" s="81"/>
      <c r="BH46" s="81"/>
      <c r="BI46" s="81"/>
      <c r="BJ46" s="81"/>
      <c r="BK46" s="81"/>
      <c r="BL46" s="81"/>
      <c r="BM46" s="81"/>
      <c r="BN46" s="81"/>
      <c r="BO46" s="81"/>
      <c r="BP46" s="81"/>
      <c r="BQ46" s="81"/>
      <c r="BR46" s="81"/>
      <c r="BS46" s="81"/>
      <c r="BT46" s="81"/>
      <c r="BU46" s="81"/>
      <c r="BV46" s="81"/>
      <c r="BW46" s="81"/>
      <c r="BX46" s="81"/>
      <c r="BY46" s="81"/>
      <c r="BZ46" s="81"/>
      <c r="CA46" s="81"/>
      <c r="CB46" s="81"/>
      <c r="CC46" s="81"/>
      <c r="CD46" s="81"/>
      <c r="CE46" s="81"/>
      <c r="CF46" s="81"/>
      <c r="CG46" s="81"/>
      <c r="CH46" s="81"/>
      <c r="CI46" s="81"/>
      <c r="CJ46" s="81"/>
      <c r="CK46" s="81"/>
      <c r="CL46" s="81"/>
      <c r="CM46" s="81"/>
      <c r="CN46" s="81"/>
      <c r="CO46" s="81"/>
      <c r="CP46" s="81"/>
      <c r="CQ46" s="81"/>
      <c r="CR46" s="81"/>
      <c r="CS46" s="81"/>
      <c r="CT46" s="81"/>
      <c r="CU46" s="81"/>
      <c r="CV46" s="81"/>
      <c r="CW46" s="81"/>
      <c r="CX46" s="81"/>
      <c r="CY46" s="81"/>
      <c r="CZ46" s="81"/>
      <c r="DA46" s="81"/>
      <c r="DB46" s="81"/>
      <c r="DC46" s="81"/>
      <c r="DD46" s="81"/>
      <c r="DE46" s="81"/>
      <c r="DF46" s="81"/>
      <c r="DG46" s="81"/>
      <c r="DH46" s="81"/>
      <c r="DI46" s="81"/>
      <c r="DJ46" s="6"/>
      <c r="DK46" s="35"/>
      <c r="DO46" s="54"/>
      <c r="DP46" s="54"/>
      <c r="DQ46" s="31"/>
      <c r="DR46" s="31"/>
      <c r="DS46" s="37"/>
      <c r="DT46" s="54"/>
      <c r="DU46" s="54"/>
      <c r="DV46" s="31"/>
      <c r="DW46" s="31"/>
      <c r="DX46" s="37"/>
      <c r="DY46" s="54"/>
      <c r="DZ46" s="54"/>
      <c r="EA46" s="37"/>
      <c r="EB46" s="31"/>
      <c r="EC46" s="37"/>
    </row>
    <row r="47" spans="1:134" ht="9.9499999999999993" customHeight="1" x14ac:dyDescent="0.25">
      <c r="A47" s="5"/>
      <c r="B47" s="5"/>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c r="BB47" s="94"/>
      <c r="BC47" s="94"/>
      <c r="BD47" s="94"/>
      <c r="BE47" s="94"/>
      <c r="BF47" s="94"/>
      <c r="BG47" s="94"/>
      <c r="BH47" s="94"/>
      <c r="BI47" s="94"/>
      <c r="BJ47" s="94"/>
      <c r="BK47" s="94"/>
      <c r="BL47" s="94"/>
      <c r="BM47" s="94"/>
      <c r="BN47" s="94"/>
      <c r="BO47" s="94"/>
      <c r="BP47" s="94"/>
      <c r="BQ47" s="94"/>
      <c r="BR47" s="94"/>
      <c r="BS47" s="94"/>
      <c r="BT47" s="94"/>
      <c r="BU47" s="94"/>
      <c r="BV47" s="94"/>
      <c r="BW47" s="94"/>
      <c r="BX47" s="94"/>
      <c r="BY47" s="94"/>
      <c r="BZ47" s="94"/>
      <c r="CA47" s="94"/>
      <c r="CB47" s="94"/>
      <c r="CC47" s="94"/>
      <c r="CD47" s="94"/>
      <c r="CE47" s="94"/>
      <c r="CF47" s="94"/>
      <c r="CG47" s="94"/>
      <c r="CH47" s="94"/>
      <c r="CI47" s="94"/>
      <c r="CJ47" s="94"/>
      <c r="CK47" s="94"/>
      <c r="CL47" s="94"/>
      <c r="CM47" s="94"/>
      <c r="CN47" s="94"/>
      <c r="CO47" s="94"/>
      <c r="CP47" s="94"/>
      <c r="CQ47" s="94"/>
      <c r="CR47" s="94"/>
      <c r="CS47" s="94"/>
      <c r="CT47" s="94"/>
      <c r="CU47" s="94"/>
      <c r="CV47" s="94"/>
      <c r="CW47" s="94"/>
      <c r="CX47" s="94"/>
      <c r="CY47" s="94"/>
      <c r="CZ47" s="94"/>
      <c r="DA47" s="94"/>
      <c r="DB47" s="94"/>
      <c r="DC47" s="94"/>
      <c r="DD47" s="94"/>
      <c r="DE47" s="94"/>
      <c r="DF47" s="94"/>
      <c r="DG47" s="94"/>
      <c r="DH47" s="94"/>
      <c r="DI47" s="94"/>
      <c r="DJ47" s="6"/>
      <c r="DK47" s="35"/>
      <c r="DO47" s="74"/>
      <c r="DP47" s="74"/>
      <c r="DQ47" s="31"/>
      <c r="DR47" s="31"/>
      <c r="DS47" s="31"/>
      <c r="DT47" s="74"/>
      <c r="DU47" s="74"/>
      <c r="DV47" s="54"/>
      <c r="DW47" s="54"/>
      <c r="DX47" s="54"/>
      <c r="DY47" s="74"/>
      <c r="DZ47" s="74"/>
      <c r="EA47" s="54"/>
      <c r="EB47" s="54"/>
      <c r="EC47" s="54"/>
    </row>
    <row r="48" spans="1:134" ht="9.9499999999999993" customHeight="1" x14ac:dyDescent="0.25">
      <c r="A48" s="5"/>
      <c r="B48" s="5"/>
      <c r="C48" s="85"/>
      <c r="D48" s="85"/>
      <c r="E48" s="85"/>
      <c r="F48" s="85"/>
      <c r="G48" s="92"/>
      <c r="H48" s="86" t="s">
        <v>146</v>
      </c>
      <c r="I48" s="86"/>
      <c r="J48" s="86"/>
      <c r="K48" s="86"/>
      <c r="L48" s="86"/>
      <c r="M48" s="86"/>
      <c r="N48" s="86"/>
      <c r="O48" s="86"/>
      <c r="P48" s="86"/>
      <c r="Q48" s="86"/>
      <c r="R48" s="86"/>
      <c r="S48" s="86"/>
      <c r="T48" s="86"/>
      <c r="U48" s="86"/>
      <c r="V48" s="86"/>
      <c r="W48" s="86"/>
      <c r="X48" s="86"/>
      <c r="Y48" s="86"/>
      <c r="Z48" s="86"/>
      <c r="AA48" s="86"/>
      <c r="AB48" s="86"/>
      <c r="AC48" s="86"/>
      <c r="AD48" s="86"/>
      <c r="AE48" s="86"/>
      <c r="AF48" s="86"/>
      <c r="AG48" s="86"/>
      <c r="AH48" s="86"/>
      <c r="AI48" s="86"/>
      <c r="AJ48" s="86"/>
      <c r="AK48" s="86"/>
      <c r="AL48" s="86"/>
      <c r="AM48" s="86"/>
      <c r="AN48" s="86"/>
      <c r="AO48" s="86"/>
      <c r="AP48" s="86"/>
      <c r="AQ48" s="86"/>
      <c r="AR48" s="86"/>
      <c r="AS48" s="86"/>
      <c r="AT48" s="86"/>
      <c r="AU48" s="86"/>
      <c r="AV48" s="86"/>
      <c r="AW48" s="86"/>
      <c r="AX48" s="86"/>
      <c r="AY48" s="86"/>
      <c r="AZ48" s="86"/>
      <c r="BA48" s="86"/>
      <c r="BB48" s="86"/>
      <c r="BC48" s="86"/>
      <c r="BD48" s="86"/>
      <c r="BE48" s="86"/>
      <c r="BF48" s="86"/>
      <c r="BG48" s="86"/>
      <c r="BH48" s="86"/>
      <c r="BI48" s="86"/>
      <c r="BJ48" s="86"/>
      <c r="BK48" s="86"/>
      <c r="BL48" s="86"/>
      <c r="BM48" s="86"/>
      <c r="BN48" s="86"/>
      <c r="BO48" s="86"/>
      <c r="BP48" s="86"/>
      <c r="BQ48" s="86"/>
      <c r="BR48" s="86"/>
      <c r="BS48" s="86"/>
      <c r="BT48" s="86"/>
      <c r="BU48" s="86"/>
      <c r="BV48" s="86"/>
      <c r="BW48" s="86"/>
      <c r="BX48" s="86"/>
      <c r="BY48" s="86"/>
      <c r="BZ48" s="86"/>
      <c r="CA48" s="86"/>
      <c r="CB48" s="86"/>
      <c r="CC48" s="86"/>
      <c r="CD48" s="86"/>
      <c r="CE48" s="86"/>
      <c r="CF48" s="86"/>
      <c r="CG48" s="86"/>
      <c r="CH48" s="86"/>
      <c r="CI48" s="86"/>
      <c r="CJ48" s="125" t="s">
        <v>7</v>
      </c>
      <c r="CK48" s="125"/>
      <c r="CL48" s="125"/>
      <c r="CM48" s="125"/>
      <c r="CN48" s="125"/>
      <c r="CO48" s="125"/>
      <c r="CP48" s="125"/>
      <c r="CQ48" s="125"/>
      <c r="CR48" s="125"/>
      <c r="CS48" s="125"/>
      <c r="CT48" s="125"/>
      <c r="CU48" s="1"/>
      <c r="CV48" s="85"/>
      <c r="CW48" s="85"/>
      <c r="CX48" s="85"/>
      <c r="CY48" s="85"/>
      <c r="CZ48" s="85"/>
      <c r="DA48" s="85"/>
      <c r="DB48" s="85"/>
      <c r="DC48" s="85"/>
      <c r="DD48" s="85"/>
      <c r="DE48" s="85"/>
      <c r="DF48" s="85"/>
      <c r="DG48" s="85"/>
      <c r="DH48" s="85"/>
      <c r="DI48" s="85"/>
      <c r="DJ48" s="6"/>
      <c r="DK48" s="35"/>
      <c r="DO48" s="54"/>
      <c r="DP48" s="54"/>
      <c r="DQ48" s="31"/>
      <c r="DR48" s="31"/>
      <c r="DS48" s="37"/>
      <c r="DT48" s="54"/>
      <c r="DU48" s="54"/>
      <c r="DV48" s="37"/>
      <c r="DW48" s="31"/>
      <c r="DX48" s="37"/>
      <c r="DY48" s="54"/>
      <c r="DZ48" s="54"/>
      <c r="EA48" s="37"/>
      <c r="EB48" s="31"/>
      <c r="EC48" s="37"/>
    </row>
    <row r="49" spans="1:145" ht="9.9499999999999993" customHeight="1" x14ac:dyDescent="0.25">
      <c r="A49" s="5"/>
      <c r="B49" s="5"/>
      <c r="C49" s="85"/>
      <c r="D49" s="85"/>
      <c r="E49" s="85"/>
      <c r="F49" s="85"/>
      <c r="G49" s="92"/>
      <c r="H49" s="86"/>
      <c r="I49" s="86"/>
      <c r="J49" s="86"/>
      <c r="K49" s="86"/>
      <c r="L49" s="86"/>
      <c r="M49" s="86"/>
      <c r="N49" s="86"/>
      <c r="O49" s="86"/>
      <c r="P49" s="86"/>
      <c r="Q49" s="86"/>
      <c r="R49" s="86"/>
      <c r="S49" s="86"/>
      <c r="T49" s="86"/>
      <c r="U49" s="86"/>
      <c r="V49" s="86"/>
      <c r="W49" s="86"/>
      <c r="X49" s="86"/>
      <c r="Y49" s="86"/>
      <c r="Z49" s="86"/>
      <c r="AA49" s="86"/>
      <c r="AB49" s="86"/>
      <c r="AC49" s="86"/>
      <c r="AD49" s="86"/>
      <c r="AE49" s="86"/>
      <c r="AF49" s="86"/>
      <c r="AG49" s="86"/>
      <c r="AH49" s="86"/>
      <c r="AI49" s="86"/>
      <c r="AJ49" s="86"/>
      <c r="AK49" s="86"/>
      <c r="AL49" s="86"/>
      <c r="AM49" s="86"/>
      <c r="AN49" s="86"/>
      <c r="AO49" s="86"/>
      <c r="AP49" s="86"/>
      <c r="AQ49" s="86"/>
      <c r="AR49" s="86"/>
      <c r="AS49" s="86"/>
      <c r="AT49" s="86"/>
      <c r="AU49" s="86"/>
      <c r="AV49" s="86"/>
      <c r="AW49" s="86"/>
      <c r="AX49" s="86"/>
      <c r="AY49" s="86"/>
      <c r="AZ49" s="86"/>
      <c r="BA49" s="86"/>
      <c r="BB49" s="86"/>
      <c r="BC49" s="86"/>
      <c r="BD49" s="86"/>
      <c r="BE49" s="86"/>
      <c r="BF49" s="86"/>
      <c r="BG49" s="86"/>
      <c r="BH49" s="86"/>
      <c r="BI49" s="86"/>
      <c r="BJ49" s="86"/>
      <c r="BK49" s="86"/>
      <c r="BL49" s="86"/>
      <c r="BM49" s="86"/>
      <c r="BN49" s="86"/>
      <c r="BO49" s="86"/>
      <c r="BP49" s="86"/>
      <c r="BQ49" s="86"/>
      <c r="BR49" s="86"/>
      <c r="BS49" s="86"/>
      <c r="BT49" s="86"/>
      <c r="BU49" s="86"/>
      <c r="BV49" s="86"/>
      <c r="BW49" s="86"/>
      <c r="BX49" s="86"/>
      <c r="BY49" s="86"/>
      <c r="BZ49" s="86"/>
      <c r="CA49" s="86"/>
      <c r="CB49" s="86"/>
      <c r="CC49" s="86"/>
      <c r="CD49" s="86"/>
      <c r="CE49" s="86"/>
      <c r="CF49" s="86"/>
      <c r="CG49" s="86"/>
      <c r="CH49" s="86"/>
      <c r="CI49" s="86"/>
      <c r="CJ49" s="125"/>
      <c r="CK49" s="125"/>
      <c r="CL49" s="125"/>
      <c r="CM49" s="125"/>
      <c r="CN49" s="125"/>
      <c r="CO49" s="125"/>
      <c r="CP49" s="125"/>
      <c r="CQ49" s="125"/>
      <c r="CR49" s="125"/>
      <c r="CS49" s="125"/>
      <c r="CT49" s="125"/>
      <c r="CU49" s="62"/>
      <c r="CV49" s="85"/>
      <c r="CW49" s="85"/>
      <c r="CX49" s="85"/>
      <c r="CY49" s="85"/>
      <c r="CZ49" s="85"/>
      <c r="DA49" s="85"/>
      <c r="DB49" s="85"/>
      <c r="DC49" s="85"/>
      <c r="DD49" s="85"/>
      <c r="DE49" s="85"/>
      <c r="DF49" s="85"/>
      <c r="DG49" s="85"/>
      <c r="DH49" s="85"/>
      <c r="DI49" s="85"/>
      <c r="DJ49" s="6"/>
      <c r="DK49" s="35"/>
      <c r="DO49" s="54"/>
      <c r="DP49" s="54"/>
      <c r="DQ49" s="31"/>
      <c r="DR49" s="31"/>
      <c r="DS49" s="37"/>
      <c r="DT49" s="54"/>
      <c r="DU49" s="54"/>
      <c r="DV49" s="37"/>
      <c r="DW49" s="31"/>
      <c r="DX49" s="37"/>
      <c r="DY49" s="54"/>
      <c r="DZ49" s="54"/>
      <c r="EA49" s="37"/>
      <c r="EB49" s="31"/>
      <c r="EC49" s="37"/>
    </row>
    <row r="50" spans="1:145" s="9" customFormat="1" ht="9.9499999999999993" customHeight="1" x14ac:dyDescent="0.25">
      <c r="A50" s="7"/>
      <c r="B50" s="7"/>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8"/>
      <c r="DK50" s="36"/>
      <c r="DL50" s="27"/>
      <c r="DM50" s="27"/>
      <c r="DN50" s="27"/>
      <c r="DO50" s="74"/>
      <c r="DP50" s="74"/>
      <c r="DQ50" s="31"/>
      <c r="DR50" s="31"/>
      <c r="DS50" s="31"/>
      <c r="DT50" s="74"/>
      <c r="DU50" s="74"/>
      <c r="DV50" s="54"/>
      <c r="DW50" s="54"/>
      <c r="DX50" s="54"/>
      <c r="DY50" s="74"/>
      <c r="DZ50" s="74"/>
      <c r="EA50" s="54"/>
      <c r="EB50" s="54"/>
      <c r="EC50" s="54"/>
      <c r="ED50" s="29"/>
    </row>
    <row r="51" spans="1:145" ht="9.9499999999999993" customHeight="1" x14ac:dyDescent="0.25">
      <c r="A51" s="5"/>
      <c r="B51" s="5"/>
      <c r="C51" s="85"/>
      <c r="D51" s="85"/>
      <c r="E51" s="85"/>
      <c r="F51" s="85"/>
      <c r="G51" s="1"/>
      <c r="H51" s="86" t="s">
        <v>147</v>
      </c>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c r="CG51" s="86"/>
      <c r="CH51" s="86"/>
      <c r="CI51" s="86"/>
      <c r="CJ51" s="125" t="s">
        <v>7</v>
      </c>
      <c r="CK51" s="125"/>
      <c r="CL51" s="125"/>
      <c r="CM51" s="125"/>
      <c r="CN51" s="125"/>
      <c r="CO51" s="125"/>
      <c r="CP51" s="125"/>
      <c r="CQ51" s="125"/>
      <c r="CR51" s="125"/>
      <c r="CS51" s="125"/>
      <c r="CT51" s="125"/>
      <c r="CU51" s="1"/>
      <c r="CV51" s="85"/>
      <c r="CW51" s="85"/>
      <c r="CX51" s="85"/>
      <c r="CY51" s="85"/>
      <c r="CZ51" s="85"/>
      <c r="DA51" s="85"/>
      <c r="DB51" s="85"/>
      <c r="DC51" s="85"/>
      <c r="DD51" s="85"/>
      <c r="DE51" s="85"/>
      <c r="DF51" s="85"/>
      <c r="DG51" s="85"/>
      <c r="DH51" s="85"/>
      <c r="DI51" s="85"/>
      <c r="DJ51" s="4"/>
      <c r="DK51" s="35"/>
      <c r="DO51" s="54"/>
      <c r="DP51" s="54"/>
      <c r="DQ51" s="31"/>
      <c r="DR51" s="31"/>
      <c r="DS51" s="37"/>
      <c r="DT51" s="54"/>
      <c r="DU51" s="54"/>
      <c r="DV51" s="37"/>
      <c r="DW51" s="31"/>
      <c r="DX51" s="37"/>
      <c r="DY51" s="54"/>
      <c r="DZ51" s="54"/>
      <c r="EA51" s="37"/>
      <c r="EB51" s="31"/>
      <c r="EC51" s="37"/>
    </row>
    <row r="52" spans="1:145" ht="9.9499999999999993" customHeight="1" x14ac:dyDescent="0.25">
      <c r="A52" s="5"/>
      <c r="B52" s="5"/>
      <c r="C52" s="85"/>
      <c r="D52" s="85"/>
      <c r="E52" s="85"/>
      <c r="F52" s="85"/>
      <c r="G52" s="1"/>
      <c r="H52" s="86"/>
      <c r="I52" s="86"/>
      <c r="J52" s="86"/>
      <c r="K52" s="86"/>
      <c r="L52" s="86"/>
      <c r="M52" s="86"/>
      <c r="N52" s="86"/>
      <c r="O52" s="86"/>
      <c r="P52" s="86"/>
      <c r="Q52" s="86"/>
      <c r="R52" s="86"/>
      <c r="S52" s="86"/>
      <c r="T52" s="86"/>
      <c r="U52" s="86"/>
      <c r="V52" s="86"/>
      <c r="W52" s="86"/>
      <c r="X52" s="86"/>
      <c r="Y52" s="86"/>
      <c r="Z52" s="86"/>
      <c r="AA52" s="86"/>
      <c r="AB52" s="86"/>
      <c r="AC52" s="86"/>
      <c r="AD52" s="86"/>
      <c r="AE52" s="86"/>
      <c r="AF52" s="86"/>
      <c r="AG52" s="86"/>
      <c r="AH52" s="86"/>
      <c r="AI52" s="86"/>
      <c r="AJ52" s="86"/>
      <c r="AK52" s="86"/>
      <c r="AL52" s="86"/>
      <c r="AM52" s="86"/>
      <c r="AN52" s="86"/>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86"/>
      <c r="BN52" s="86"/>
      <c r="BO52" s="86"/>
      <c r="BP52" s="86"/>
      <c r="BQ52" s="86"/>
      <c r="BR52" s="86"/>
      <c r="BS52" s="86"/>
      <c r="BT52" s="86"/>
      <c r="BU52" s="86"/>
      <c r="BV52" s="86"/>
      <c r="BW52" s="86"/>
      <c r="BX52" s="86"/>
      <c r="BY52" s="86"/>
      <c r="BZ52" s="86"/>
      <c r="CA52" s="86"/>
      <c r="CB52" s="86"/>
      <c r="CC52" s="86"/>
      <c r="CD52" s="86"/>
      <c r="CE52" s="86"/>
      <c r="CF52" s="86"/>
      <c r="CG52" s="86"/>
      <c r="CH52" s="86"/>
      <c r="CI52" s="86"/>
      <c r="CJ52" s="125"/>
      <c r="CK52" s="125"/>
      <c r="CL52" s="125"/>
      <c r="CM52" s="125"/>
      <c r="CN52" s="125"/>
      <c r="CO52" s="125"/>
      <c r="CP52" s="125"/>
      <c r="CQ52" s="125"/>
      <c r="CR52" s="125"/>
      <c r="CS52" s="125"/>
      <c r="CT52" s="125"/>
      <c r="CU52" s="1"/>
      <c r="CV52" s="85"/>
      <c r="CW52" s="85"/>
      <c r="CX52" s="85"/>
      <c r="CY52" s="85"/>
      <c r="CZ52" s="85"/>
      <c r="DA52" s="85"/>
      <c r="DB52" s="85"/>
      <c r="DC52" s="85"/>
      <c r="DD52" s="85"/>
      <c r="DE52" s="85"/>
      <c r="DF52" s="85"/>
      <c r="DG52" s="85"/>
      <c r="DH52" s="85"/>
      <c r="DI52" s="85"/>
      <c r="DJ52" s="4"/>
      <c r="DK52" s="35"/>
      <c r="DO52" s="54"/>
      <c r="DP52" s="54"/>
      <c r="DQ52" s="31"/>
      <c r="DR52" s="31"/>
      <c r="DS52" s="37"/>
      <c r="DT52" s="54"/>
      <c r="DU52" s="54"/>
      <c r="DV52" s="37"/>
      <c r="DW52" s="31"/>
      <c r="DX52" s="37"/>
      <c r="DY52" s="54"/>
      <c r="DZ52" s="54"/>
      <c r="EA52" s="37"/>
      <c r="EB52" s="31"/>
      <c r="EC52" s="37"/>
    </row>
    <row r="53" spans="1:145" s="9" customFormat="1" ht="9.9499999999999993" customHeight="1" x14ac:dyDescent="0.25">
      <c r="A53" s="7"/>
      <c r="B53" s="7"/>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8"/>
      <c r="DK53" s="36"/>
      <c r="DO53" s="74"/>
      <c r="DP53" s="74"/>
      <c r="DQ53" s="31"/>
      <c r="DR53" s="31"/>
      <c r="DS53" s="31"/>
      <c r="DT53" s="74"/>
      <c r="DU53" s="74"/>
      <c r="DV53" s="54"/>
      <c r="DW53" s="54"/>
      <c r="DX53" s="54"/>
      <c r="DY53" s="74"/>
      <c r="DZ53" s="74"/>
      <c r="EA53" s="54"/>
      <c r="EB53" s="54"/>
      <c r="EC53" s="54"/>
      <c r="ED53" s="29"/>
    </row>
    <row r="54" spans="1:145" ht="9.9499999999999993" customHeight="1" x14ac:dyDescent="0.25">
      <c r="A54" s="5"/>
      <c r="B54" s="5"/>
      <c r="C54" s="85"/>
      <c r="D54" s="85"/>
      <c r="E54" s="85"/>
      <c r="F54" s="85"/>
      <c r="G54" s="1"/>
      <c r="H54" s="86" t="s">
        <v>148</v>
      </c>
      <c r="I54" s="86"/>
      <c r="J54" s="8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c r="BS54" s="86"/>
      <c r="BT54" s="86"/>
      <c r="BU54" s="86"/>
      <c r="BV54" s="86"/>
      <c r="BW54" s="86"/>
      <c r="BX54" s="86"/>
      <c r="BY54" s="86"/>
      <c r="BZ54" s="86"/>
      <c r="CA54" s="86"/>
      <c r="CB54" s="86"/>
      <c r="CC54" s="86"/>
      <c r="CD54" s="86"/>
      <c r="CE54" s="86"/>
      <c r="CF54" s="86"/>
      <c r="CG54" s="86"/>
      <c r="CH54" s="86"/>
      <c r="CI54" s="86"/>
      <c r="CJ54" s="125" t="s">
        <v>7</v>
      </c>
      <c r="CK54" s="125"/>
      <c r="CL54" s="125"/>
      <c r="CM54" s="125"/>
      <c r="CN54" s="125"/>
      <c r="CO54" s="125"/>
      <c r="CP54" s="125"/>
      <c r="CQ54" s="125"/>
      <c r="CR54" s="125"/>
      <c r="CS54" s="125"/>
      <c r="CT54" s="125"/>
      <c r="CU54" s="1"/>
      <c r="CV54" s="85"/>
      <c r="CW54" s="85"/>
      <c r="CX54" s="85"/>
      <c r="CY54" s="85"/>
      <c r="CZ54" s="85"/>
      <c r="DA54" s="85"/>
      <c r="DB54" s="85"/>
      <c r="DC54" s="85"/>
      <c r="DD54" s="85"/>
      <c r="DE54" s="85"/>
      <c r="DF54" s="85"/>
      <c r="DG54" s="85"/>
      <c r="DH54" s="85"/>
      <c r="DI54" s="85"/>
      <c r="DJ54" s="4"/>
      <c r="DK54" s="35"/>
      <c r="DO54" s="54"/>
      <c r="DP54" s="54"/>
      <c r="DQ54" s="31"/>
      <c r="DR54" s="31"/>
      <c r="DS54" s="37"/>
      <c r="DT54" s="54"/>
      <c r="DU54" s="54"/>
      <c r="DV54" s="37"/>
      <c r="DW54" s="31"/>
      <c r="DX54" s="37"/>
      <c r="DY54" s="54"/>
      <c r="DZ54" s="54"/>
      <c r="EA54" s="37"/>
      <c r="EB54" s="54"/>
      <c r="EC54" s="54"/>
    </row>
    <row r="55" spans="1:145" ht="9.9499999999999993" customHeight="1" x14ac:dyDescent="0.25">
      <c r="A55" s="5"/>
      <c r="B55" s="5"/>
      <c r="C55" s="85"/>
      <c r="D55" s="85"/>
      <c r="E55" s="85"/>
      <c r="F55" s="85"/>
      <c r="G55" s="1"/>
      <c r="H55" s="86"/>
      <c r="I55" s="86"/>
      <c r="J55" s="86"/>
      <c r="K55" s="86"/>
      <c r="L55" s="86"/>
      <c r="M55" s="86"/>
      <c r="N55" s="86"/>
      <c r="O55" s="86"/>
      <c r="P55" s="86"/>
      <c r="Q55" s="86"/>
      <c r="R55" s="86"/>
      <c r="S55" s="86"/>
      <c r="T55" s="86"/>
      <c r="U55" s="86"/>
      <c r="V55" s="86"/>
      <c r="W55" s="86"/>
      <c r="X55" s="86"/>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c r="BS55" s="86"/>
      <c r="BT55" s="86"/>
      <c r="BU55" s="86"/>
      <c r="BV55" s="86"/>
      <c r="BW55" s="86"/>
      <c r="BX55" s="86"/>
      <c r="BY55" s="86"/>
      <c r="BZ55" s="86"/>
      <c r="CA55" s="86"/>
      <c r="CB55" s="86"/>
      <c r="CC55" s="86"/>
      <c r="CD55" s="86"/>
      <c r="CE55" s="86"/>
      <c r="CF55" s="86"/>
      <c r="CG55" s="86"/>
      <c r="CH55" s="86"/>
      <c r="CI55" s="86"/>
      <c r="CJ55" s="125"/>
      <c r="CK55" s="125"/>
      <c r="CL55" s="125"/>
      <c r="CM55" s="125"/>
      <c r="CN55" s="125"/>
      <c r="CO55" s="125"/>
      <c r="CP55" s="125"/>
      <c r="CQ55" s="125"/>
      <c r="CR55" s="125"/>
      <c r="CS55" s="125"/>
      <c r="CT55" s="125"/>
      <c r="CU55" s="1"/>
      <c r="CV55" s="85"/>
      <c r="CW55" s="85"/>
      <c r="CX55" s="85"/>
      <c r="CY55" s="85"/>
      <c r="CZ55" s="85"/>
      <c r="DA55" s="85"/>
      <c r="DB55" s="85"/>
      <c r="DC55" s="85"/>
      <c r="DD55" s="85"/>
      <c r="DE55" s="85"/>
      <c r="DF55" s="85"/>
      <c r="DG55" s="85"/>
      <c r="DH55" s="85"/>
      <c r="DI55" s="85"/>
      <c r="DJ55" s="4"/>
      <c r="DK55" s="35"/>
      <c r="DO55" s="54"/>
      <c r="DP55" s="54"/>
      <c r="DQ55" s="31"/>
      <c r="DR55" s="31"/>
      <c r="DS55" s="37"/>
      <c r="DT55" s="54"/>
      <c r="DU55" s="54"/>
      <c r="DV55" s="37"/>
      <c r="DW55" s="31"/>
      <c r="DX55" s="37"/>
      <c r="DY55" s="54"/>
      <c r="DZ55" s="54"/>
      <c r="EA55" s="37"/>
      <c r="EB55" s="54"/>
      <c r="EC55" s="54"/>
    </row>
    <row r="56" spans="1:145" ht="9.9499999999999993" customHeight="1" x14ac:dyDescent="0.25">
      <c r="A56" s="5"/>
      <c r="B56" s="5"/>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6"/>
      <c r="DK56" s="35"/>
      <c r="DO56" s="54"/>
      <c r="DP56" s="54"/>
      <c r="DQ56" s="31"/>
      <c r="DR56" s="31"/>
      <c r="DS56" s="31"/>
      <c r="DT56" s="54"/>
      <c r="DU56" s="54"/>
      <c r="DV56" s="54"/>
      <c r="DW56" s="54"/>
      <c r="DX56" s="54"/>
      <c r="DY56" s="54"/>
      <c r="DZ56" s="54"/>
      <c r="EA56" s="54"/>
      <c r="EB56" s="54"/>
      <c r="EC56" s="54"/>
    </row>
    <row r="57" spans="1:145" ht="9.9499999999999993" customHeight="1" x14ac:dyDescent="0.25">
      <c r="A57" s="5"/>
      <c r="B57" s="5"/>
      <c r="C57" s="85"/>
      <c r="D57" s="85"/>
      <c r="E57" s="85"/>
      <c r="F57" s="85"/>
      <c r="G57" s="1"/>
      <c r="H57" s="86" t="s">
        <v>149</v>
      </c>
      <c r="I57" s="86"/>
      <c r="J57" s="86"/>
      <c r="K57" s="86"/>
      <c r="L57" s="86"/>
      <c r="M57" s="86"/>
      <c r="N57" s="86"/>
      <c r="O57" s="86"/>
      <c r="P57" s="86"/>
      <c r="Q57" s="86"/>
      <c r="R57" s="86"/>
      <c r="S57" s="86"/>
      <c r="T57" s="86"/>
      <c r="U57" s="86"/>
      <c r="V57" s="86"/>
      <c r="W57" s="86"/>
      <c r="X57" s="86"/>
      <c r="Y57" s="86"/>
      <c r="Z57" s="86"/>
      <c r="AA57" s="86"/>
      <c r="AB57" s="86"/>
      <c r="AC57" s="86"/>
      <c r="AD57" s="86"/>
      <c r="AE57" s="86"/>
      <c r="AF57" s="86"/>
      <c r="AG57" s="86"/>
      <c r="AH57" s="86"/>
      <c r="AI57" s="86"/>
      <c r="AJ57" s="86"/>
      <c r="AK57" s="86"/>
      <c r="AL57" s="86"/>
      <c r="AM57" s="86"/>
      <c r="AN57" s="86"/>
      <c r="AO57" s="86"/>
      <c r="AP57" s="86"/>
      <c r="AQ57" s="86"/>
      <c r="AR57" s="86"/>
      <c r="AS57" s="86"/>
      <c r="AT57" s="86"/>
      <c r="AU57" s="86"/>
      <c r="AV57" s="86"/>
      <c r="AW57" s="86"/>
      <c r="AX57" s="86"/>
      <c r="AY57" s="86"/>
      <c r="AZ57" s="86"/>
      <c r="BA57" s="86"/>
      <c r="BB57" s="86"/>
      <c r="BC57" s="86"/>
      <c r="BD57" s="86"/>
      <c r="BE57" s="86"/>
      <c r="BF57" s="86"/>
      <c r="BG57" s="86"/>
      <c r="BH57" s="86"/>
      <c r="BI57" s="86"/>
      <c r="BJ57" s="86"/>
      <c r="BK57" s="86"/>
      <c r="BL57" s="86"/>
      <c r="BM57" s="86"/>
      <c r="BN57" s="86"/>
      <c r="BO57" s="86"/>
      <c r="BP57" s="86"/>
      <c r="BQ57" s="86"/>
      <c r="BR57" s="86"/>
      <c r="BS57" s="86"/>
      <c r="BT57" s="86"/>
      <c r="BU57" s="86"/>
      <c r="BV57" s="86"/>
      <c r="BW57" s="86"/>
      <c r="BX57" s="86"/>
      <c r="BY57" s="86"/>
      <c r="BZ57" s="86"/>
      <c r="CA57" s="86"/>
      <c r="CB57" s="86"/>
      <c r="CC57" s="86"/>
      <c r="CD57" s="86"/>
      <c r="CE57" s="86"/>
      <c r="CF57" s="86"/>
      <c r="CG57" s="86"/>
      <c r="CH57" s="86"/>
      <c r="CI57" s="86"/>
      <c r="CJ57" s="125" t="s">
        <v>7</v>
      </c>
      <c r="CK57" s="125"/>
      <c r="CL57" s="125"/>
      <c r="CM57" s="125"/>
      <c r="CN57" s="125"/>
      <c r="CO57" s="125"/>
      <c r="CP57" s="125"/>
      <c r="CQ57" s="125"/>
      <c r="CR57" s="125"/>
      <c r="CS57" s="125"/>
      <c r="CT57" s="125"/>
      <c r="CU57" s="1"/>
      <c r="CV57" s="85"/>
      <c r="CW57" s="85"/>
      <c r="CX57" s="85"/>
      <c r="CY57" s="85"/>
      <c r="CZ57" s="85"/>
      <c r="DA57" s="85"/>
      <c r="DB57" s="85"/>
      <c r="DC57" s="85"/>
      <c r="DD57" s="85"/>
      <c r="DE57" s="85"/>
      <c r="DF57" s="85"/>
      <c r="DG57" s="85"/>
      <c r="DH57" s="85"/>
      <c r="DI57" s="85"/>
      <c r="DJ57" s="4"/>
      <c r="DK57" s="35"/>
      <c r="DO57" s="30"/>
      <c r="DP57" s="30"/>
      <c r="DQ57" s="30"/>
      <c r="DR57" s="30"/>
      <c r="DS57" s="30"/>
      <c r="DT57" s="30"/>
      <c r="DU57" s="30"/>
      <c r="DV57" s="30"/>
      <c r="DW57" s="30"/>
      <c r="DX57" s="30"/>
      <c r="DY57" s="30"/>
      <c r="DZ57" s="30"/>
      <c r="EA57" s="54"/>
      <c r="EB57" s="54"/>
      <c r="EC57" s="54"/>
    </row>
    <row r="58" spans="1:145" ht="9.9499999999999993" customHeight="1" x14ac:dyDescent="0.25">
      <c r="A58" s="5"/>
      <c r="B58" s="5"/>
      <c r="C58" s="85"/>
      <c r="D58" s="85"/>
      <c r="E58" s="85"/>
      <c r="F58" s="85"/>
      <c r="G58" s="1"/>
      <c r="H58" s="86"/>
      <c r="I58" s="86"/>
      <c r="J58" s="86"/>
      <c r="K58" s="86"/>
      <c r="L58" s="86"/>
      <c r="M58" s="86"/>
      <c r="N58" s="86"/>
      <c r="O58" s="86"/>
      <c r="P58" s="86"/>
      <c r="Q58" s="86"/>
      <c r="R58" s="86"/>
      <c r="S58" s="86"/>
      <c r="T58" s="86"/>
      <c r="U58" s="86"/>
      <c r="V58" s="86"/>
      <c r="W58" s="86"/>
      <c r="X58" s="86"/>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c r="BS58" s="86"/>
      <c r="BT58" s="86"/>
      <c r="BU58" s="86"/>
      <c r="BV58" s="86"/>
      <c r="BW58" s="86"/>
      <c r="BX58" s="86"/>
      <c r="BY58" s="86"/>
      <c r="BZ58" s="86"/>
      <c r="CA58" s="86"/>
      <c r="CB58" s="86"/>
      <c r="CC58" s="86"/>
      <c r="CD58" s="86"/>
      <c r="CE58" s="86"/>
      <c r="CF58" s="86"/>
      <c r="CG58" s="86"/>
      <c r="CH58" s="86"/>
      <c r="CI58" s="86"/>
      <c r="CJ58" s="125"/>
      <c r="CK58" s="125"/>
      <c r="CL58" s="125"/>
      <c r="CM58" s="125"/>
      <c r="CN58" s="125"/>
      <c r="CO58" s="125"/>
      <c r="CP58" s="125"/>
      <c r="CQ58" s="125"/>
      <c r="CR58" s="125"/>
      <c r="CS58" s="125"/>
      <c r="CT58" s="125"/>
      <c r="CU58" s="1"/>
      <c r="CV58" s="85"/>
      <c r="CW58" s="85"/>
      <c r="CX58" s="85"/>
      <c r="CY58" s="85"/>
      <c r="CZ58" s="85"/>
      <c r="DA58" s="85"/>
      <c r="DB58" s="85"/>
      <c r="DC58" s="85"/>
      <c r="DD58" s="85"/>
      <c r="DE58" s="85"/>
      <c r="DF58" s="85"/>
      <c r="DG58" s="85"/>
      <c r="DH58" s="85"/>
      <c r="DI58" s="85"/>
      <c r="DJ58" s="4"/>
      <c r="DK58" s="35"/>
      <c r="DO58" s="30"/>
      <c r="DP58" s="30"/>
      <c r="DQ58" s="30"/>
      <c r="DR58" s="30"/>
      <c r="DS58" s="30"/>
      <c r="DT58" s="30"/>
      <c r="DU58" s="30"/>
      <c r="DV58" s="30"/>
      <c r="DW58" s="30"/>
      <c r="DX58" s="30"/>
      <c r="DY58" s="30"/>
      <c r="DZ58" s="30"/>
      <c r="EA58" s="54"/>
      <c r="EB58" s="54"/>
      <c r="EC58" s="54"/>
    </row>
    <row r="59" spans="1:145" ht="9.9499999999999993" customHeight="1" x14ac:dyDescent="0.25">
      <c r="A59" s="5"/>
      <c r="B59" s="5"/>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c r="BS59" s="94"/>
      <c r="BT59" s="94"/>
      <c r="BU59" s="94"/>
      <c r="BV59" s="94"/>
      <c r="BW59" s="94"/>
      <c r="BX59" s="94"/>
      <c r="BY59" s="94"/>
      <c r="BZ59" s="94"/>
      <c r="CA59" s="94"/>
      <c r="CB59" s="94"/>
      <c r="CC59" s="94"/>
      <c r="CD59" s="94"/>
      <c r="CE59" s="94"/>
      <c r="CF59" s="94"/>
      <c r="CG59" s="94"/>
      <c r="CH59" s="94"/>
      <c r="CI59" s="94"/>
      <c r="CJ59" s="94"/>
      <c r="CK59" s="94"/>
      <c r="CL59" s="94"/>
      <c r="CM59" s="94"/>
      <c r="CN59" s="94"/>
      <c r="CO59" s="94"/>
      <c r="CP59" s="94"/>
      <c r="CQ59" s="94"/>
      <c r="CR59" s="94"/>
      <c r="CS59" s="94"/>
      <c r="CT59" s="94"/>
      <c r="CU59" s="94"/>
      <c r="CV59" s="94"/>
      <c r="CW59" s="94"/>
      <c r="CX59" s="94"/>
      <c r="CY59" s="94"/>
      <c r="CZ59" s="94"/>
      <c r="DA59" s="94"/>
      <c r="DB59" s="94"/>
      <c r="DC59" s="94"/>
      <c r="DD59" s="94"/>
      <c r="DE59" s="94"/>
      <c r="DF59" s="94"/>
      <c r="DG59" s="94"/>
      <c r="DH59" s="94"/>
      <c r="DI59" s="94"/>
      <c r="DJ59" s="6"/>
      <c r="DK59" s="35"/>
      <c r="DO59" s="54"/>
      <c r="DP59" s="54"/>
      <c r="DQ59" s="31"/>
      <c r="DR59" s="31"/>
      <c r="DS59" s="31"/>
      <c r="DT59" s="54"/>
      <c r="DU59" s="54"/>
      <c r="DV59" s="54"/>
      <c r="DW59" s="54"/>
      <c r="DX59" s="54"/>
      <c r="DY59" s="54"/>
      <c r="DZ59" s="54"/>
      <c r="EA59" s="54"/>
      <c r="EB59" s="54"/>
      <c r="EC59" s="54"/>
    </row>
    <row r="60" spans="1:145" ht="9.9499999999999993" customHeight="1" x14ac:dyDescent="0.25">
      <c r="A60" s="5"/>
      <c r="B60" s="5"/>
      <c r="C60" s="85"/>
      <c r="D60" s="85"/>
      <c r="E60" s="85"/>
      <c r="F60" s="85"/>
      <c r="G60" s="1"/>
      <c r="H60" s="86" t="s">
        <v>150</v>
      </c>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125" t="s">
        <v>113</v>
      </c>
      <c r="AZ60" s="125"/>
      <c r="BA60" s="125"/>
      <c r="BB60" s="125"/>
      <c r="BC60" s="125"/>
      <c r="BD60" s="125"/>
      <c r="BE60" s="125"/>
      <c r="BF60" s="125"/>
      <c r="BG60" s="125"/>
      <c r="BH60" s="125"/>
      <c r="BI60" s="125"/>
      <c r="BJ60" s="125"/>
      <c r="BK60" s="125"/>
      <c r="BL60" s="125"/>
      <c r="BM60" s="125"/>
      <c r="BN60" s="125"/>
      <c r="BO60" s="1"/>
      <c r="BP60" s="85"/>
      <c r="BQ60" s="85"/>
      <c r="BR60" s="85"/>
      <c r="BS60" s="85"/>
      <c r="BT60" s="85"/>
      <c r="BU60" s="85"/>
      <c r="BV60" s="85"/>
      <c r="BW60" s="85"/>
      <c r="BX60" s="85"/>
      <c r="BY60" s="85"/>
      <c r="BZ60" s="85"/>
      <c r="CA60" s="85"/>
      <c r="CB60" s="85"/>
      <c r="CC60" s="85"/>
      <c r="CD60" s="3"/>
      <c r="CE60" s="125" t="s">
        <v>114</v>
      </c>
      <c r="CF60" s="125"/>
      <c r="CG60" s="125"/>
      <c r="CH60" s="125"/>
      <c r="CI60" s="125"/>
      <c r="CJ60" s="125"/>
      <c r="CK60" s="125"/>
      <c r="CL60" s="125"/>
      <c r="CM60" s="125"/>
      <c r="CN60" s="125"/>
      <c r="CO60" s="125"/>
      <c r="CP60" s="125"/>
      <c r="CQ60" s="125"/>
      <c r="CR60" s="125"/>
      <c r="CS60" s="125"/>
      <c r="CT60" s="125"/>
      <c r="CU60" s="1"/>
      <c r="CV60" s="85"/>
      <c r="CW60" s="85"/>
      <c r="CX60" s="85"/>
      <c r="CY60" s="85"/>
      <c r="CZ60" s="85"/>
      <c r="DA60" s="85"/>
      <c r="DB60" s="85"/>
      <c r="DC60" s="85"/>
      <c r="DD60" s="85"/>
      <c r="DE60" s="85"/>
      <c r="DF60" s="85"/>
      <c r="DG60" s="85"/>
      <c r="DH60" s="85"/>
      <c r="DI60" s="85"/>
      <c r="DJ60" s="4"/>
      <c r="DK60" s="6"/>
      <c r="DO60" s="54"/>
      <c r="DP60" s="54"/>
      <c r="DQ60" s="31"/>
      <c r="DR60" s="31"/>
      <c r="DS60" s="31"/>
      <c r="DT60" s="54"/>
      <c r="DU60" s="54"/>
      <c r="DV60" s="54"/>
      <c r="DW60" s="54"/>
      <c r="DX60" s="54"/>
      <c r="DY60" s="54"/>
      <c r="DZ60" s="54"/>
      <c r="EA60" s="54"/>
      <c r="EB60" s="54"/>
      <c r="EC60" s="54"/>
      <c r="ED60" s="21"/>
      <c r="EE60" s="20"/>
      <c r="EF60" s="20"/>
      <c r="EG60" s="20"/>
      <c r="EH60" s="20"/>
      <c r="EI60" s="20"/>
      <c r="EJ60" s="20"/>
      <c r="EK60" s="20"/>
      <c r="EL60" s="13"/>
      <c r="EM60" s="13"/>
      <c r="EN60" s="13"/>
      <c r="EO60" s="13"/>
    </row>
    <row r="61" spans="1:145" ht="9.9499999999999993" customHeight="1" x14ac:dyDescent="0.25">
      <c r="A61" s="5"/>
      <c r="B61" s="5"/>
      <c r="C61" s="85"/>
      <c r="D61" s="85"/>
      <c r="E61" s="85"/>
      <c r="F61" s="85"/>
      <c r="G61" s="60"/>
      <c r="H61" s="86"/>
      <c r="I61" s="86"/>
      <c r="J61" s="8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6"/>
      <c r="AL61" s="86"/>
      <c r="AM61" s="86"/>
      <c r="AN61" s="86"/>
      <c r="AO61" s="86"/>
      <c r="AP61" s="86"/>
      <c r="AQ61" s="86"/>
      <c r="AR61" s="86"/>
      <c r="AS61" s="86"/>
      <c r="AT61" s="86"/>
      <c r="AU61" s="86"/>
      <c r="AV61" s="86"/>
      <c r="AW61" s="86"/>
      <c r="AX61" s="86"/>
      <c r="AY61" s="125"/>
      <c r="AZ61" s="125"/>
      <c r="BA61" s="125"/>
      <c r="BB61" s="125"/>
      <c r="BC61" s="125"/>
      <c r="BD61" s="125"/>
      <c r="BE61" s="125"/>
      <c r="BF61" s="125"/>
      <c r="BG61" s="125"/>
      <c r="BH61" s="125"/>
      <c r="BI61" s="125"/>
      <c r="BJ61" s="125"/>
      <c r="BK61" s="125"/>
      <c r="BL61" s="125"/>
      <c r="BM61" s="125"/>
      <c r="BN61" s="125"/>
      <c r="BO61" s="1"/>
      <c r="BP61" s="85"/>
      <c r="BQ61" s="85"/>
      <c r="BR61" s="85"/>
      <c r="BS61" s="85"/>
      <c r="BT61" s="85"/>
      <c r="BU61" s="85"/>
      <c r="BV61" s="85"/>
      <c r="BW61" s="85"/>
      <c r="BX61" s="85"/>
      <c r="BY61" s="85"/>
      <c r="BZ61" s="85"/>
      <c r="CA61" s="85"/>
      <c r="CB61" s="85"/>
      <c r="CC61" s="85"/>
      <c r="CD61" s="3"/>
      <c r="CE61" s="125"/>
      <c r="CF61" s="125"/>
      <c r="CG61" s="125"/>
      <c r="CH61" s="125"/>
      <c r="CI61" s="125"/>
      <c r="CJ61" s="125"/>
      <c r="CK61" s="125"/>
      <c r="CL61" s="125"/>
      <c r="CM61" s="125"/>
      <c r="CN61" s="125"/>
      <c r="CO61" s="125"/>
      <c r="CP61" s="125"/>
      <c r="CQ61" s="125"/>
      <c r="CR61" s="125"/>
      <c r="CS61" s="125"/>
      <c r="CT61" s="125"/>
      <c r="CU61" s="1"/>
      <c r="CV61" s="85"/>
      <c r="CW61" s="85"/>
      <c r="CX61" s="85"/>
      <c r="CY61" s="85"/>
      <c r="CZ61" s="85"/>
      <c r="DA61" s="85"/>
      <c r="DB61" s="85"/>
      <c r="DC61" s="85"/>
      <c r="DD61" s="85"/>
      <c r="DE61" s="85"/>
      <c r="DF61" s="85"/>
      <c r="DG61" s="85"/>
      <c r="DH61" s="85"/>
      <c r="DI61" s="85"/>
      <c r="DJ61" s="6"/>
      <c r="DK61" s="35"/>
      <c r="DO61" s="54"/>
      <c r="DP61" s="54"/>
      <c r="DQ61" s="31"/>
      <c r="DR61" s="31"/>
      <c r="DS61" s="31"/>
      <c r="DT61" s="54"/>
      <c r="DU61" s="54"/>
      <c r="DV61" s="54"/>
      <c r="DW61" s="54"/>
      <c r="DX61" s="54"/>
      <c r="DY61" s="54"/>
      <c r="DZ61" s="54"/>
      <c r="EA61" s="54"/>
      <c r="EB61" s="54"/>
      <c r="EC61" s="54"/>
    </row>
    <row r="62" spans="1:145" ht="9.9499999999999993" customHeight="1" x14ac:dyDescent="0.25">
      <c r="A62" s="5"/>
      <c r="B62" s="5"/>
      <c r="C62" s="94"/>
      <c r="D62" s="94"/>
      <c r="E62" s="94"/>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6"/>
      <c r="DK62" s="35"/>
      <c r="DO62" s="54"/>
      <c r="DP62" s="54"/>
      <c r="DQ62" s="31"/>
      <c r="DR62" s="31"/>
      <c r="DS62" s="31"/>
      <c r="DT62" s="54"/>
      <c r="DU62" s="54"/>
      <c r="DV62" s="54"/>
      <c r="DW62" s="54"/>
      <c r="DX62" s="54"/>
      <c r="DY62" s="54"/>
      <c r="DZ62" s="54"/>
      <c r="EA62" s="54"/>
      <c r="EB62" s="54"/>
      <c r="EC62" s="54"/>
    </row>
    <row r="63" spans="1:145" ht="9.9499999999999993" customHeight="1" x14ac:dyDescent="0.25">
      <c r="A63" s="5"/>
      <c r="B63" s="5"/>
      <c r="C63" s="81" t="s">
        <v>135</v>
      </c>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1"/>
      <c r="AK63" s="81"/>
      <c r="AL63" s="81"/>
      <c r="AM63" s="81"/>
      <c r="AN63" s="81"/>
      <c r="AO63" s="81"/>
      <c r="AP63" s="81"/>
      <c r="AQ63" s="81"/>
      <c r="AR63" s="81"/>
      <c r="AS63" s="81"/>
      <c r="AT63" s="81"/>
      <c r="AU63" s="81"/>
      <c r="AV63" s="81"/>
      <c r="AW63" s="81"/>
      <c r="AX63" s="81"/>
      <c r="AY63" s="81"/>
      <c r="AZ63" s="81"/>
      <c r="BA63" s="81"/>
      <c r="BB63" s="81"/>
      <c r="BC63" s="81"/>
      <c r="BD63" s="81"/>
      <c r="BE63" s="81"/>
      <c r="BF63" s="81"/>
      <c r="BG63" s="81"/>
      <c r="BH63" s="81"/>
      <c r="BI63" s="81"/>
      <c r="BJ63" s="81"/>
      <c r="BK63" s="81"/>
      <c r="BL63" s="81"/>
      <c r="BM63" s="81"/>
      <c r="BN63" s="81"/>
      <c r="BO63" s="81"/>
      <c r="BP63" s="81"/>
      <c r="BQ63" s="81"/>
      <c r="BR63" s="81"/>
      <c r="BS63" s="81"/>
      <c r="BT63" s="81"/>
      <c r="BU63" s="81"/>
      <c r="BV63" s="81"/>
      <c r="BW63" s="81"/>
      <c r="BX63" s="81"/>
      <c r="BY63" s="81"/>
      <c r="BZ63" s="81"/>
      <c r="CA63" s="81"/>
      <c r="CB63" s="81"/>
      <c r="CC63" s="81"/>
      <c r="CD63" s="81"/>
      <c r="CE63" s="81"/>
      <c r="CF63" s="81"/>
      <c r="CG63" s="81"/>
      <c r="CH63" s="81"/>
      <c r="CI63" s="81"/>
      <c r="CJ63" s="81"/>
      <c r="CK63" s="81"/>
      <c r="CL63" s="81"/>
      <c r="CM63" s="81"/>
      <c r="CN63" s="81"/>
      <c r="CO63" s="81"/>
      <c r="CP63" s="81"/>
      <c r="CQ63" s="81"/>
      <c r="CR63" s="81"/>
      <c r="CS63" s="81"/>
      <c r="CT63" s="81"/>
      <c r="CU63" s="81"/>
      <c r="CV63" s="81"/>
      <c r="CW63" s="81"/>
      <c r="CX63" s="81"/>
      <c r="CY63" s="81"/>
      <c r="CZ63" s="81"/>
      <c r="DA63" s="81"/>
      <c r="DB63" s="81"/>
      <c r="DC63" s="81"/>
      <c r="DD63" s="81"/>
      <c r="DE63" s="81"/>
      <c r="DF63" s="81"/>
      <c r="DG63" s="81"/>
      <c r="DH63" s="81"/>
      <c r="DI63" s="81"/>
      <c r="DJ63" s="6"/>
      <c r="DK63" s="35"/>
      <c r="DO63" s="74"/>
      <c r="DP63" s="74"/>
      <c r="DQ63" s="31"/>
      <c r="DR63" s="31"/>
      <c r="DS63" s="31"/>
      <c r="DT63" s="74"/>
      <c r="DU63" s="74"/>
      <c r="DV63" s="31"/>
      <c r="DW63" s="31"/>
      <c r="DX63" s="31"/>
      <c r="DY63" s="74"/>
      <c r="DZ63" s="74"/>
      <c r="EA63" s="54"/>
      <c r="EB63" s="54"/>
      <c r="EC63" s="54"/>
    </row>
    <row r="64" spans="1:145" ht="9.9499999999999993" customHeight="1" x14ac:dyDescent="0.25">
      <c r="A64" s="5"/>
      <c r="B64" s="5"/>
      <c r="C64" s="81"/>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c r="AF64" s="81"/>
      <c r="AG64" s="81"/>
      <c r="AH64" s="81"/>
      <c r="AI64" s="81"/>
      <c r="AJ64" s="81"/>
      <c r="AK64" s="81"/>
      <c r="AL64" s="81"/>
      <c r="AM64" s="81"/>
      <c r="AN64" s="81"/>
      <c r="AO64" s="81"/>
      <c r="AP64" s="81"/>
      <c r="AQ64" s="81"/>
      <c r="AR64" s="81"/>
      <c r="AS64" s="81"/>
      <c r="AT64" s="81"/>
      <c r="AU64" s="81"/>
      <c r="AV64" s="81"/>
      <c r="AW64" s="81"/>
      <c r="AX64" s="81"/>
      <c r="AY64" s="81"/>
      <c r="AZ64" s="81"/>
      <c r="BA64" s="81"/>
      <c r="BB64" s="81"/>
      <c r="BC64" s="81"/>
      <c r="BD64" s="81"/>
      <c r="BE64" s="81"/>
      <c r="BF64" s="81"/>
      <c r="BG64" s="81"/>
      <c r="BH64" s="81"/>
      <c r="BI64" s="81"/>
      <c r="BJ64" s="81"/>
      <c r="BK64" s="81"/>
      <c r="BL64" s="81"/>
      <c r="BM64" s="81"/>
      <c r="BN64" s="81"/>
      <c r="BO64" s="81"/>
      <c r="BP64" s="81"/>
      <c r="BQ64" s="81"/>
      <c r="BR64" s="81"/>
      <c r="BS64" s="81"/>
      <c r="BT64" s="81"/>
      <c r="BU64" s="81"/>
      <c r="BV64" s="81"/>
      <c r="BW64" s="81"/>
      <c r="BX64" s="81"/>
      <c r="BY64" s="81"/>
      <c r="BZ64" s="81"/>
      <c r="CA64" s="81"/>
      <c r="CB64" s="81"/>
      <c r="CC64" s="81"/>
      <c r="CD64" s="81"/>
      <c r="CE64" s="81"/>
      <c r="CF64" s="81"/>
      <c r="CG64" s="81"/>
      <c r="CH64" s="81"/>
      <c r="CI64" s="81"/>
      <c r="CJ64" s="81"/>
      <c r="CK64" s="81"/>
      <c r="CL64" s="81"/>
      <c r="CM64" s="81"/>
      <c r="CN64" s="81"/>
      <c r="CO64" s="81"/>
      <c r="CP64" s="81"/>
      <c r="CQ64" s="81"/>
      <c r="CR64" s="81"/>
      <c r="CS64" s="81"/>
      <c r="CT64" s="81"/>
      <c r="CU64" s="81"/>
      <c r="CV64" s="81"/>
      <c r="CW64" s="81"/>
      <c r="CX64" s="81"/>
      <c r="CY64" s="81"/>
      <c r="CZ64" s="81"/>
      <c r="DA64" s="81"/>
      <c r="DB64" s="81"/>
      <c r="DC64" s="81"/>
      <c r="DD64" s="81"/>
      <c r="DE64" s="81"/>
      <c r="DF64" s="81"/>
      <c r="DG64" s="81"/>
      <c r="DH64" s="81"/>
      <c r="DI64" s="81"/>
      <c r="DJ64" s="6"/>
      <c r="DK64" s="35"/>
      <c r="DO64" s="54"/>
      <c r="DP64" s="54"/>
      <c r="DQ64" s="31"/>
      <c r="DR64" s="31"/>
      <c r="DS64" s="31"/>
      <c r="DT64" s="54"/>
      <c r="DU64" s="54"/>
      <c r="DV64" s="31"/>
      <c r="DW64" s="31"/>
      <c r="DX64" s="31"/>
      <c r="DY64" s="54"/>
      <c r="DZ64" s="54"/>
      <c r="EA64" s="54"/>
      <c r="EB64" s="54"/>
      <c r="EC64" s="54"/>
    </row>
    <row r="65" spans="1:152" ht="9.9499999999999993" customHeight="1" x14ac:dyDescent="0.25">
      <c r="A65" s="5"/>
      <c r="B65" s="5"/>
      <c r="C65" s="94"/>
      <c r="D65" s="94"/>
      <c r="E65" s="94"/>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c r="BS65" s="94"/>
      <c r="BT65" s="94"/>
      <c r="BU65" s="94"/>
      <c r="BV65" s="94"/>
      <c r="BW65" s="94"/>
      <c r="BX65" s="94"/>
      <c r="BY65" s="94"/>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4"/>
      <c r="DC65" s="94"/>
      <c r="DD65" s="94"/>
      <c r="DE65" s="94"/>
      <c r="DF65" s="94"/>
      <c r="DG65" s="94"/>
      <c r="DH65" s="94"/>
      <c r="DI65" s="94"/>
      <c r="DJ65" s="6"/>
      <c r="DK65" s="35"/>
      <c r="DO65" s="77"/>
      <c r="DP65" s="77"/>
      <c r="DQ65" s="31"/>
      <c r="DR65" s="31"/>
      <c r="DS65" s="31"/>
      <c r="DT65" s="74"/>
      <c r="DU65" s="74"/>
      <c r="DV65" s="54"/>
      <c r="DW65" s="54"/>
      <c r="DX65" s="54"/>
      <c r="DY65" s="74"/>
      <c r="DZ65" s="74"/>
      <c r="EA65" s="54"/>
      <c r="EB65" s="54"/>
      <c r="EC65" s="54"/>
    </row>
    <row r="66" spans="1:152" ht="9.9499999999999993" customHeight="1" x14ac:dyDescent="0.25">
      <c r="A66" s="5"/>
      <c r="B66" s="15"/>
      <c r="C66" s="96"/>
      <c r="D66" s="96"/>
      <c r="E66" s="96"/>
      <c r="F66" s="96"/>
      <c r="G66" s="96"/>
      <c r="H66" s="96"/>
      <c r="I66" s="96"/>
      <c r="J66" s="96"/>
      <c r="K66" s="96"/>
      <c r="L66" s="96"/>
      <c r="M66" s="96"/>
      <c r="N66" s="96"/>
      <c r="O66" s="96"/>
      <c r="P66" s="96"/>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c r="CD66" s="96"/>
      <c r="CE66" s="96"/>
      <c r="CF66" s="96"/>
      <c r="CG66" s="96"/>
      <c r="CH66" s="96"/>
      <c r="CI66" s="96"/>
      <c r="CJ66" s="96"/>
      <c r="CK66" s="96"/>
      <c r="CL66" s="96"/>
      <c r="CM66" s="96"/>
      <c r="CN66" s="96"/>
      <c r="CO66" s="96"/>
      <c r="CP66" s="96"/>
      <c r="CQ66" s="96"/>
      <c r="CR66" s="96"/>
      <c r="CS66" s="96"/>
      <c r="CT66" s="96"/>
      <c r="CU66" s="96"/>
      <c r="CV66" s="96"/>
      <c r="CW66" s="96"/>
      <c r="CX66" s="96"/>
      <c r="CY66" s="96"/>
      <c r="CZ66" s="96"/>
      <c r="DA66" s="96"/>
      <c r="DB66" s="96"/>
      <c r="DC66" s="96"/>
      <c r="DD66" s="96"/>
      <c r="DE66" s="96"/>
      <c r="DF66" s="96"/>
      <c r="DG66" s="96"/>
      <c r="DH66" s="96"/>
      <c r="DI66" s="96"/>
      <c r="DJ66" s="6"/>
      <c r="DK66" s="35"/>
      <c r="DO66" s="54"/>
      <c r="DP66" s="54"/>
      <c r="DQ66" s="31"/>
      <c r="DR66" s="31"/>
      <c r="DS66" s="37"/>
      <c r="DT66" s="54"/>
      <c r="DU66" s="54"/>
      <c r="DV66" s="37"/>
      <c r="DW66" s="31"/>
      <c r="DX66" s="37"/>
      <c r="DY66" s="54"/>
      <c r="DZ66" s="54"/>
      <c r="EA66" s="54"/>
      <c r="EB66" s="54"/>
      <c r="EC66" s="54"/>
    </row>
    <row r="67" spans="1:152" ht="9.9499999999999993" customHeight="1" x14ac:dyDescent="0.25">
      <c r="A67" s="5"/>
      <c r="B67" s="61"/>
      <c r="C67" s="96"/>
      <c r="D67" s="96"/>
      <c r="E67" s="96"/>
      <c r="F67" s="96"/>
      <c r="G67" s="96"/>
      <c r="H67" s="96"/>
      <c r="I67" s="96"/>
      <c r="J67" s="96"/>
      <c r="K67" s="96"/>
      <c r="L67" s="96"/>
      <c r="M67" s="96"/>
      <c r="N67" s="96"/>
      <c r="O67" s="96"/>
      <c r="P67" s="96"/>
      <c r="Q67" s="96"/>
      <c r="R67" s="96"/>
      <c r="S67" s="96"/>
      <c r="T67" s="96"/>
      <c r="U67" s="96"/>
      <c r="V67" s="96"/>
      <c r="W67" s="96"/>
      <c r="X67" s="96"/>
      <c r="Y67" s="96"/>
      <c r="Z67" s="96"/>
      <c r="AA67" s="96"/>
      <c r="AB67" s="96"/>
      <c r="AC67" s="96"/>
      <c r="AD67" s="96"/>
      <c r="AE67" s="96"/>
      <c r="AF67" s="96"/>
      <c r="AG67" s="96"/>
      <c r="AH67" s="96"/>
      <c r="AI67" s="96"/>
      <c r="AJ67" s="96"/>
      <c r="AK67" s="96"/>
      <c r="AL67" s="96"/>
      <c r="AM67" s="96"/>
      <c r="AN67" s="96"/>
      <c r="AO67" s="96"/>
      <c r="AP67" s="96"/>
      <c r="AQ67" s="96"/>
      <c r="AR67" s="96"/>
      <c r="AS67" s="96"/>
      <c r="AT67" s="96"/>
      <c r="AU67" s="96"/>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96"/>
      <c r="BU67" s="96"/>
      <c r="BV67" s="96"/>
      <c r="BW67" s="96"/>
      <c r="BX67" s="96"/>
      <c r="BY67" s="96"/>
      <c r="BZ67" s="96"/>
      <c r="CA67" s="96"/>
      <c r="CB67" s="96"/>
      <c r="CC67" s="96"/>
      <c r="CD67" s="96"/>
      <c r="CE67" s="96"/>
      <c r="CF67" s="96"/>
      <c r="CG67" s="96"/>
      <c r="CH67" s="96"/>
      <c r="CI67" s="96"/>
      <c r="CJ67" s="96"/>
      <c r="CK67" s="96"/>
      <c r="CL67" s="96"/>
      <c r="CM67" s="96"/>
      <c r="CN67" s="96"/>
      <c r="CO67" s="96"/>
      <c r="CP67" s="96"/>
      <c r="CQ67" s="96"/>
      <c r="CR67" s="96"/>
      <c r="CS67" s="96"/>
      <c r="CT67" s="96"/>
      <c r="CU67" s="96"/>
      <c r="CV67" s="96"/>
      <c r="CW67" s="96"/>
      <c r="CX67" s="96"/>
      <c r="CY67" s="96"/>
      <c r="CZ67" s="96"/>
      <c r="DA67" s="96"/>
      <c r="DB67" s="96"/>
      <c r="DC67" s="96"/>
      <c r="DD67" s="96"/>
      <c r="DE67" s="96"/>
      <c r="DF67" s="96"/>
      <c r="DG67" s="96"/>
      <c r="DH67" s="96"/>
      <c r="DI67" s="96"/>
      <c r="DJ67" s="6"/>
      <c r="DK67" s="35"/>
      <c r="DO67" s="54"/>
      <c r="DP67" s="54"/>
      <c r="DQ67" s="31"/>
      <c r="DR67" s="31"/>
      <c r="DS67" s="37"/>
      <c r="DT67" s="54"/>
      <c r="DU67" s="54"/>
      <c r="DV67" s="37"/>
      <c r="DW67" s="31"/>
      <c r="DX67" s="37"/>
      <c r="DY67" s="54"/>
      <c r="DZ67" s="54"/>
      <c r="EA67" s="54"/>
      <c r="EB67" s="54"/>
      <c r="EC67" s="54"/>
    </row>
    <row r="68" spans="1:152" s="3" customFormat="1" ht="9.9499999999999993" customHeight="1" x14ac:dyDescent="0.25">
      <c r="A68" s="5"/>
      <c r="B68" s="7"/>
      <c r="C68" s="96"/>
      <c r="D68" s="96"/>
      <c r="E68" s="96"/>
      <c r="F68" s="96"/>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c r="AK68" s="96"/>
      <c r="AL68" s="96"/>
      <c r="AM68" s="96"/>
      <c r="AN68" s="96"/>
      <c r="AO68" s="96"/>
      <c r="AP68" s="96"/>
      <c r="AQ68" s="96"/>
      <c r="AR68" s="96"/>
      <c r="AS68" s="96"/>
      <c r="AT68" s="96"/>
      <c r="AU68" s="96"/>
      <c r="AV68" s="96"/>
      <c r="AW68" s="96"/>
      <c r="AX68" s="96"/>
      <c r="AY68" s="96"/>
      <c r="AZ68" s="96"/>
      <c r="BA68" s="96"/>
      <c r="BB68" s="96"/>
      <c r="BC68" s="96"/>
      <c r="BD68" s="96"/>
      <c r="BE68" s="96"/>
      <c r="BF68" s="96"/>
      <c r="BG68" s="96"/>
      <c r="BH68" s="96"/>
      <c r="BI68" s="96"/>
      <c r="BJ68" s="96"/>
      <c r="BK68" s="96"/>
      <c r="BL68" s="96"/>
      <c r="BM68" s="96"/>
      <c r="BN68" s="96"/>
      <c r="BO68" s="96"/>
      <c r="BP68" s="96"/>
      <c r="BQ68" s="96"/>
      <c r="BR68" s="96"/>
      <c r="BS68" s="96"/>
      <c r="BT68" s="96"/>
      <c r="BU68" s="96"/>
      <c r="BV68" s="96"/>
      <c r="BW68" s="96"/>
      <c r="BX68" s="96"/>
      <c r="BY68" s="96"/>
      <c r="BZ68" s="96"/>
      <c r="CA68" s="96"/>
      <c r="CB68" s="96"/>
      <c r="CC68" s="96"/>
      <c r="CD68" s="96"/>
      <c r="CE68" s="96"/>
      <c r="CF68" s="96"/>
      <c r="CG68" s="96"/>
      <c r="CH68" s="96"/>
      <c r="CI68" s="96"/>
      <c r="CJ68" s="96"/>
      <c r="CK68" s="96"/>
      <c r="CL68" s="96"/>
      <c r="CM68" s="96"/>
      <c r="CN68" s="96"/>
      <c r="CO68" s="96"/>
      <c r="CP68" s="96"/>
      <c r="CQ68" s="96"/>
      <c r="CR68" s="96"/>
      <c r="CS68" s="96"/>
      <c r="CT68" s="96"/>
      <c r="CU68" s="96"/>
      <c r="CV68" s="96"/>
      <c r="CW68" s="96"/>
      <c r="CX68" s="96"/>
      <c r="CY68" s="96"/>
      <c r="CZ68" s="96"/>
      <c r="DA68" s="96"/>
      <c r="DB68" s="96"/>
      <c r="DC68" s="96"/>
      <c r="DD68" s="96"/>
      <c r="DE68" s="96"/>
      <c r="DF68" s="96"/>
      <c r="DG68" s="96"/>
      <c r="DH68" s="96"/>
      <c r="DI68" s="96"/>
      <c r="DJ68" s="6"/>
      <c r="DK68" s="35"/>
      <c r="DL68" s="27"/>
      <c r="DM68" s="27"/>
      <c r="DN68" s="27"/>
      <c r="DO68" s="74"/>
      <c r="DP68" s="74"/>
      <c r="DQ68" s="31"/>
      <c r="DR68" s="31"/>
      <c r="DS68" s="31"/>
      <c r="DT68" s="74"/>
      <c r="DU68" s="74"/>
      <c r="DV68" s="54"/>
      <c r="DW68" s="54"/>
      <c r="DX68" s="54"/>
      <c r="DY68" s="74"/>
      <c r="DZ68" s="74"/>
      <c r="EA68" s="54"/>
      <c r="EB68" s="54"/>
      <c r="EC68" s="54"/>
      <c r="ED68" s="30"/>
    </row>
    <row r="69" spans="1:152" ht="9.9499999999999993" customHeight="1" x14ac:dyDescent="0.25">
      <c r="A69" s="5"/>
      <c r="B69" s="15"/>
      <c r="C69" s="96"/>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c r="AK69" s="96"/>
      <c r="AL69" s="96"/>
      <c r="AM69" s="96"/>
      <c r="AN69" s="96"/>
      <c r="AO69" s="96"/>
      <c r="AP69" s="96"/>
      <c r="AQ69" s="96"/>
      <c r="AR69" s="96"/>
      <c r="AS69" s="96"/>
      <c r="AT69" s="96"/>
      <c r="AU69" s="96"/>
      <c r="AV69" s="96"/>
      <c r="AW69" s="96"/>
      <c r="AX69" s="96"/>
      <c r="AY69" s="96"/>
      <c r="AZ69" s="96"/>
      <c r="BA69" s="96"/>
      <c r="BB69" s="96"/>
      <c r="BC69" s="96"/>
      <c r="BD69" s="96"/>
      <c r="BE69" s="96"/>
      <c r="BF69" s="96"/>
      <c r="BG69" s="96"/>
      <c r="BH69" s="96"/>
      <c r="BI69" s="96"/>
      <c r="BJ69" s="96"/>
      <c r="BK69" s="96"/>
      <c r="BL69" s="96"/>
      <c r="BM69" s="96"/>
      <c r="BN69" s="96"/>
      <c r="BO69" s="96"/>
      <c r="BP69" s="96"/>
      <c r="BQ69" s="96"/>
      <c r="BR69" s="96"/>
      <c r="BS69" s="96"/>
      <c r="BT69" s="96"/>
      <c r="BU69" s="96"/>
      <c r="BV69" s="96"/>
      <c r="BW69" s="96"/>
      <c r="BX69" s="96"/>
      <c r="BY69" s="96"/>
      <c r="BZ69" s="96"/>
      <c r="CA69" s="96"/>
      <c r="CB69" s="96"/>
      <c r="CC69" s="96"/>
      <c r="CD69" s="96"/>
      <c r="CE69" s="96"/>
      <c r="CF69" s="96"/>
      <c r="CG69" s="96"/>
      <c r="CH69" s="96"/>
      <c r="CI69" s="96"/>
      <c r="CJ69" s="96"/>
      <c r="CK69" s="96"/>
      <c r="CL69" s="96"/>
      <c r="CM69" s="96"/>
      <c r="CN69" s="96"/>
      <c r="CO69" s="96"/>
      <c r="CP69" s="96"/>
      <c r="CQ69" s="96"/>
      <c r="CR69" s="96"/>
      <c r="CS69" s="96"/>
      <c r="CT69" s="96"/>
      <c r="CU69" s="96"/>
      <c r="CV69" s="96"/>
      <c r="CW69" s="96"/>
      <c r="CX69" s="96"/>
      <c r="CY69" s="96"/>
      <c r="CZ69" s="96"/>
      <c r="DA69" s="96"/>
      <c r="DB69" s="96"/>
      <c r="DC69" s="96"/>
      <c r="DD69" s="96"/>
      <c r="DE69" s="96"/>
      <c r="DF69" s="96"/>
      <c r="DG69" s="96"/>
      <c r="DH69" s="96"/>
      <c r="DI69" s="96"/>
      <c r="DJ69" s="6"/>
      <c r="DK69" s="35"/>
      <c r="DO69" s="54"/>
      <c r="DP69" s="54"/>
      <c r="DQ69" s="31"/>
      <c r="DR69" s="31"/>
      <c r="DS69" s="37"/>
      <c r="DT69" s="54"/>
      <c r="DU69" s="54"/>
      <c r="DV69" s="37"/>
      <c r="DW69" s="31"/>
      <c r="DX69" s="37"/>
      <c r="DY69" s="54"/>
      <c r="DZ69" s="54"/>
      <c r="EA69" s="54"/>
      <c r="EB69" s="54"/>
      <c r="EC69" s="54"/>
    </row>
    <row r="70" spans="1:152" ht="9.9499999999999993" customHeight="1" x14ac:dyDescent="0.25">
      <c r="A70" s="5"/>
      <c r="B70" s="61"/>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6"/>
      <c r="AP70" s="96"/>
      <c r="AQ70" s="96"/>
      <c r="AR70" s="96"/>
      <c r="AS70" s="96"/>
      <c r="AT70" s="96"/>
      <c r="AU70" s="96"/>
      <c r="AV70" s="96"/>
      <c r="AW70" s="96"/>
      <c r="AX70" s="96"/>
      <c r="AY70" s="96"/>
      <c r="AZ70" s="96"/>
      <c r="BA70" s="96"/>
      <c r="BB70" s="96"/>
      <c r="BC70" s="96"/>
      <c r="BD70" s="96"/>
      <c r="BE70" s="96"/>
      <c r="BF70" s="96"/>
      <c r="BG70" s="96"/>
      <c r="BH70" s="96"/>
      <c r="BI70" s="96"/>
      <c r="BJ70" s="96"/>
      <c r="BK70" s="96"/>
      <c r="BL70" s="96"/>
      <c r="BM70" s="96"/>
      <c r="BN70" s="96"/>
      <c r="BO70" s="96"/>
      <c r="BP70" s="96"/>
      <c r="BQ70" s="96"/>
      <c r="BR70" s="96"/>
      <c r="BS70" s="96"/>
      <c r="BT70" s="96"/>
      <c r="BU70" s="96"/>
      <c r="BV70" s="96"/>
      <c r="BW70" s="96"/>
      <c r="BX70" s="96"/>
      <c r="BY70" s="96"/>
      <c r="BZ70" s="96"/>
      <c r="CA70" s="96"/>
      <c r="CB70" s="96"/>
      <c r="CC70" s="96"/>
      <c r="CD70" s="96"/>
      <c r="CE70" s="96"/>
      <c r="CF70" s="96"/>
      <c r="CG70" s="96"/>
      <c r="CH70" s="96"/>
      <c r="CI70" s="96"/>
      <c r="CJ70" s="96"/>
      <c r="CK70" s="96"/>
      <c r="CL70" s="96"/>
      <c r="CM70" s="96"/>
      <c r="CN70" s="96"/>
      <c r="CO70" s="96"/>
      <c r="CP70" s="96"/>
      <c r="CQ70" s="96"/>
      <c r="CR70" s="96"/>
      <c r="CS70" s="96"/>
      <c r="CT70" s="96"/>
      <c r="CU70" s="96"/>
      <c r="CV70" s="96"/>
      <c r="CW70" s="96"/>
      <c r="CX70" s="96"/>
      <c r="CY70" s="96"/>
      <c r="CZ70" s="96"/>
      <c r="DA70" s="96"/>
      <c r="DB70" s="96"/>
      <c r="DC70" s="96"/>
      <c r="DD70" s="96"/>
      <c r="DE70" s="96"/>
      <c r="DF70" s="96"/>
      <c r="DG70" s="96"/>
      <c r="DH70" s="96"/>
      <c r="DI70" s="96"/>
      <c r="DJ70" s="6"/>
      <c r="DK70" s="35"/>
      <c r="DO70" s="54"/>
      <c r="DP70" s="54"/>
      <c r="DQ70" s="31"/>
      <c r="DR70" s="31"/>
      <c r="DS70" s="37"/>
      <c r="DT70" s="54"/>
      <c r="DU70" s="54"/>
      <c r="DV70" s="37"/>
      <c r="DW70" s="31"/>
      <c r="DX70" s="37"/>
      <c r="DY70" s="54"/>
      <c r="DZ70" s="54"/>
      <c r="EA70" s="54"/>
      <c r="EB70" s="54"/>
      <c r="EC70" s="54"/>
    </row>
    <row r="71" spans="1:152" ht="9.9499999999999993" customHeight="1" x14ac:dyDescent="0.25">
      <c r="A71" s="5"/>
      <c r="B71" s="7"/>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c r="AN71" s="96"/>
      <c r="AO71" s="96"/>
      <c r="AP71" s="96"/>
      <c r="AQ71" s="96"/>
      <c r="AR71" s="96"/>
      <c r="AS71" s="96"/>
      <c r="AT71" s="96"/>
      <c r="AU71" s="96"/>
      <c r="AV71" s="96"/>
      <c r="AW71" s="96"/>
      <c r="AX71" s="96"/>
      <c r="AY71" s="96"/>
      <c r="AZ71" s="96"/>
      <c r="BA71" s="96"/>
      <c r="BB71" s="96"/>
      <c r="BC71" s="96"/>
      <c r="BD71" s="96"/>
      <c r="BE71" s="96"/>
      <c r="BF71" s="96"/>
      <c r="BG71" s="96"/>
      <c r="BH71" s="96"/>
      <c r="BI71" s="96"/>
      <c r="BJ71" s="96"/>
      <c r="BK71" s="96"/>
      <c r="BL71" s="96"/>
      <c r="BM71" s="96"/>
      <c r="BN71" s="96"/>
      <c r="BO71" s="96"/>
      <c r="BP71" s="96"/>
      <c r="BQ71" s="96"/>
      <c r="BR71" s="96"/>
      <c r="BS71" s="96"/>
      <c r="BT71" s="96"/>
      <c r="BU71" s="96"/>
      <c r="BV71" s="96"/>
      <c r="BW71" s="96"/>
      <c r="BX71" s="96"/>
      <c r="BY71" s="96"/>
      <c r="BZ71" s="96"/>
      <c r="CA71" s="96"/>
      <c r="CB71" s="96"/>
      <c r="CC71" s="96"/>
      <c r="CD71" s="96"/>
      <c r="CE71" s="96"/>
      <c r="CF71" s="96"/>
      <c r="CG71" s="96"/>
      <c r="CH71" s="96"/>
      <c r="CI71" s="96"/>
      <c r="CJ71" s="96"/>
      <c r="CK71" s="96"/>
      <c r="CL71" s="96"/>
      <c r="CM71" s="96"/>
      <c r="CN71" s="96"/>
      <c r="CO71" s="96"/>
      <c r="CP71" s="96"/>
      <c r="CQ71" s="96"/>
      <c r="CR71" s="96"/>
      <c r="CS71" s="96"/>
      <c r="CT71" s="96"/>
      <c r="CU71" s="96"/>
      <c r="CV71" s="96"/>
      <c r="CW71" s="96"/>
      <c r="CX71" s="96"/>
      <c r="CY71" s="96"/>
      <c r="CZ71" s="96"/>
      <c r="DA71" s="96"/>
      <c r="DB71" s="96"/>
      <c r="DC71" s="96"/>
      <c r="DD71" s="96"/>
      <c r="DE71" s="96"/>
      <c r="DF71" s="96"/>
      <c r="DG71" s="96"/>
      <c r="DH71" s="96"/>
      <c r="DI71" s="96"/>
      <c r="DJ71" s="6"/>
      <c r="DK71" s="35"/>
      <c r="DO71" s="74"/>
      <c r="DP71" s="74"/>
      <c r="DQ71" s="31"/>
      <c r="DR71" s="31"/>
      <c r="DS71" s="31"/>
      <c r="DT71" s="74"/>
      <c r="DU71" s="74"/>
      <c r="DV71" s="54"/>
      <c r="DW71" s="54"/>
      <c r="DX71" s="54"/>
      <c r="DY71" s="74"/>
      <c r="DZ71" s="74"/>
      <c r="EA71" s="54"/>
      <c r="EB71" s="54"/>
      <c r="EC71" s="54"/>
    </row>
    <row r="72" spans="1:152" ht="9.9499999999999993" customHeight="1" x14ac:dyDescent="0.25">
      <c r="A72" s="5"/>
      <c r="B72" s="15"/>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96"/>
      <c r="BU72" s="96"/>
      <c r="BV72" s="96"/>
      <c r="BW72" s="96"/>
      <c r="BX72" s="96"/>
      <c r="BY72" s="96"/>
      <c r="BZ72" s="96"/>
      <c r="CA72" s="96"/>
      <c r="CB72" s="96"/>
      <c r="CC72" s="96"/>
      <c r="CD72" s="96"/>
      <c r="CE72" s="96"/>
      <c r="CF72" s="96"/>
      <c r="CG72" s="96"/>
      <c r="CH72" s="96"/>
      <c r="CI72" s="96"/>
      <c r="CJ72" s="96"/>
      <c r="CK72" s="96"/>
      <c r="CL72" s="96"/>
      <c r="CM72" s="96"/>
      <c r="CN72" s="96"/>
      <c r="CO72" s="96"/>
      <c r="CP72" s="96"/>
      <c r="CQ72" s="96"/>
      <c r="CR72" s="96"/>
      <c r="CS72" s="96"/>
      <c r="CT72" s="96"/>
      <c r="CU72" s="96"/>
      <c r="CV72" s="96"/>
      <c r="CW72" s="96"/>
      <c r="CX72" s="96"/>
      <c r="CY72" s="96"/>
      <c r="CZ72" s="96"/>
      <c r="DA72" s="96"/>
      <c r="DB72" s="96"/>
      <c r="DC72" s="96"/>
      <c r="DD72" s="96"/>
      <c r="DE72" s="96"/>
      <c r="DF72" s="96"/>
      <c r="DG72" s="96"/>
      <c r="DH72" s="96"/>
      <c r="DI72" s="96"/>
      <c r="DJ72" s="6"/>
      <c r="DK72" s="35"/>
      <c r="DO72" s="54"/>
      <c r="DP72" s="54"/>
      <c r="DQ72" s="31"/>
      <c r="DR72" s="31"/>
      <c r="DS72" s="37"/>
      <c r="DT72" s="54"/>
      <c r="DU72" s="54"/>
      <c r="DV72" s="37"/>
      <c r="DW72" s="31"/>
      <c r="DX72" s="37"/>
      <c r="DY72" s="54"/>
      <c r="DZ72" s="54"/>
      <c r="EA72" s="54"/>
      <c r="EB72" s="54"/>
      <c r="EC72" s="54"/>
    </row>
    <row r="73" spans="1:152" ht="9.9499999999999993" customHeight="1" x14ac:dyDescent="0.25">
      <c r="A73" s="5"/>
      <c r="B73" s="61"/>
      <c r="C73" s="96"/>
      <c r="D73" s="96"/>
      <c r="E73" s="96"/>
      <c r="F73" s="96"/>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96"/>
      <c r="AM73" s="96"/>
      <c r="AN73" s="96"/>
      <c r="AO73" s="96"/>
      <c r="AP73" s="96"/>
      <c r="AQ73" s="96"/>
      <c r="AR73" s="96"/>
      <c r="AS73" s="96"/>
      <c r="AT73" s="96"/>
      <c r="AU73" s="96"/>
      <c r="AV73" s="96"/>
      <c r="AW73" s="96"/>
      <c r="AX73" s="96"/>
      <c r="AY73" s="96"/>
      <c r="AZ73" s="96"/>
      <c r="BA73" s="96"/>
      <c r="BB73" s="96"/>
      <c r="BC73" s="96"/>
      <c r="BD73" s="96"/>
      <c r="BE73" s="96"/>
      <c r="BF73" s="96"/>
      <c r="BG73" s="96"/>
      <c r="BH73" s="96"/>
      <c r="BI73" s="96"/>
      <c r="BJ73" s="96"/>
      <c r="BK73" s="96"/>
      <c r="BL73" s="96"/>
      <c r="BM73" s="96"/>
      <c r="BN73" s="96"/>
      <c r="BO73" s="96"/>
      <c r="BP73" s="96"/>
      <c r="BQ73" s="96"/>
      <c r="BR73" s="96"/>
      <c r="BS73" s="96"/>
      <c r="BT73" s="96"/>
      <c r="BU73" s="96"/>
      <c r="BV73" s="96"/>
      <c r="BW73" s="96"/>
      <c r="BX73" s="96"/>
      <c r="BY73" s="96"/>
      <c r="BZ73" s="96"/>
      <c r="CA73" s="96"/>
      <c r="CB73" s="96"/>
      <c r="CC73" s="96"/>
      <c r="CD73" s="96"/>
      <c r="CE73" s="96"/>
      <c r="CF73" s="96"/>
      <c r="CG73" s="96"/>
      <c r="CH73" s="96"/>
      <c r="CI73" s="96"/>
      <c r="CJ73" s="96"/>
      <c r="CK73" s="96"/>
      <c r="CL73" s="96"/>
      <c r="CM73" s="96"/>
      <c r="CN73" s="96"/>
      <c r="CO73" s="96"/>
      <c r="CP73" s="96"/>
      <c r="CQ73" s="96"/>
      <c r="CR73" s="96"/>
      <c r="CS73" s="96"/>
      <c r="CT73" s="96"/>
      <c r="CU73" s="96"/>
      <c r="CV73" s="96"/>
      <c r="CW73" s="96"/>
      <c r="CX73" s="96"/>
      <c r="CY73" s="96"/>
      <c r="CZ73" s="96"/>
      <c r="DA73" s="96"/>
      <c r="DB73" s="96"/>
      <c r="DC73" s="96"/>
      <c r="DD73" s="96"/>
      <c r="DE73" s="96"/>
      <c r="DF73" s="96"/>
      <c r="DG73" s="96"/>
      <c r="DH73" s="96"/>
      <c r="DI73" s="96"/>
      <c r="DJ73" s="6"/>
      <c r="DK73" s="35"/>
      <c r="DO73" s="54"/>
      <c r="DP73" s="54"/>
      <c r="DQ73" s="31"/>
      <c r="DR73" s="31"/>
      <c r="DS73" s="37"/>
      <c r="DT73" s="54"/>
      <c r="DU73" s="54"/>
      <c r="DV73" s="37"/>
      <c r="DW73" s="31"/>
      <c r="DX73" s="37"/>
      <c r="DY73" s="54"/>
      <c r="DZ73" s="54"/>
      <c r="EA73" s="54"/>
      <c r="EB73" s="54"/>
      <c r="EC73" s="54"/>
    </row>
    <row r="74" spans="1:152" ht="9.9499999999999993" customHeight="1" x14ac:dyDescent="0.25">
      <c r="A74" s="5"/>
      <c r="B74" s="7"/>
      <c r="C74" s="96"/>
      <c r="D74" s="96"/>
      <c r="E74" s="96"/>
      <c r="F74" s="96"/>
      <c r="G74" s="96"/>
      <c r="H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c r="AK74" s="96"/>
      <c r="AL74" s="96"/>
      <c r="AM74" s="96"/>
      <c r="AN74" s="96"/>
      <c r="AO74" s="96"/>
      <c r="AP74" s="96"/>
      <c r="AQ74" s="96"/>
      <c r="AR74" s="96"/>
      <c r="AS74" s="96"/>
      <c r="AT74" s="96"/>
      <c r="AU74" s="96"/>
      <c r="AV74" s="96"/>
      <c r="AW74" s="96"/>
      <c r="AX74" s="96"/>
      <c r="AY74" s="96"/>
      <c r="AZ74" s="96"/>
      <c r="BA74" s="96"/>
      <c r="BB74" s="96"/>
      <c r="BC74" s="96"/>
      <c r="BD74" s="96"/>
      <c r="BE74" s="96"/>
      <c r="BF74" s="96"/>
      <c r="BG74" s="96"/>
      <c r="BH74" s="96"/>
      <c r="BI74" s="96"/>
      <c r="BJ74" s="96"/>
      <c r="BK74" s="96"/>
      <c r="BL74" s="96"/>
      <c r="BM74" s="96"/>
      <c r="BN74" s="96"/>
      <c r="BO74" s="96"/>
      <c r="BP74" s="96"/>
      <c r="BQ74" s="96"/>
      <c r="BR74" s="96"/>
      <c r="BS74" s="96"/>
      <c r="BT74" s="96"/>
      <c r="BU74" s="96"/>
      <c r="BV74" s="96"/>
      <c r="BW74" s="96"/>
      <c r="BX74" s="96"/>
      <c r="BY74" s="96"/>
      <c r="BZ74" s="96"/>
      <c r="CA74" s="96"/>
      <c r="CB74" s="96"/>
      <c r="CC74" s="96"/>
      <c r="CD74" s="96"/>
      <c r="CE74" s="96"/>
      <c r="CF74" s="96"/>
      <c r="CG74" s="96"/>
      <c r="CH74" s="96"/>
      <c r="CI74" s="96"/>
      <c r="CJ74" s="96"/>
      <c r="CK74" s="96"/>
      <c r="CL74" s="96"/>
      <c r="CM74" s="96"/>
      <c r="CN74" s="96"/>
      <c r="CO74" s="96"/>
      <c r="CP74" s="96"/>
      <c r="CQ74" s="96"/>
      <c r="CR74" s="96"/>
      <c r="CS74" s="96"/>
      <c r="CT74" s="96"/>
      <c r="CU74" s="96"/>
      <c r="CV74" s="96"/>
      <c r="CW74" s="96"/>
      <c r="CX74" s="96"/>
      <c r="CY74" s="96"/>
      <c r="CZ74" s="96"/>
      <c r="DA74" s="96"/>
      <c r="DB74" s="96"/>
      <c r="DC74" s="96"/>
      <c r="DD74" s="96"/>
      <c r="DE74" s="96"/>
      <c r="DF74" s="96"/>
      <c r="DG74" s="96"/>
      <c r="DH74" s="96"/>
      <c r="DI74" s="96"/>
      <c r="DJ74" s="6"/>
      <c r="DK74" s="35"/>
      <c r="DO74" s="74"/>
      <c r="DP74" s="74"/>
      <c r="DQ74" s="31"/>
      <c r="DR74" s="31"/>
      <c r="DS74" s="31"/>
      <c r="DT74" s="74"/>
      <c r="DU74" s="74"/>
      <c r="DV74" s="54"/>
      <c r="DW74" s="54"/>
      <c r="DX74" s="54"/>
      <c r="DY74" s="74"/>
      <c r="DZ74" s="74"/>
      <c r="EA74" s="54"/>
      <c r="EB74" s="54"/>
      <c r="EC74" s="54"/>
    </row>
    <row r="75" spans="1:152" ht="9.9499999999999993" customHeight="1" x14ac:dyDescent="0.25">
      <c r="A75" s="5"/>
      <c r="B75" s="15"/>
      <c r="C75" s="96"/>
      <c r="D75" s="96"/>
      <c r="E75" s="96"/>
      <c r="F75" s="96"/>
      <c r="G75" s="96"/>
      <c r="H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c r="AK75" s="96"/>
      <c r="AL75" s="96"/>
      <c r="AM75" s="96"/>
      <c r="AN75" s="96"/>
      <c r="AO75" s="96"/>
      <c r="AP75" s="96"/>
      <c r="AQ75" s="96"/>
      <c r="AR75" s="96"/>
      <c r="AS75" s="96"/>
      <c r="AT75" s="96"/>
      <c r="AU75" s="96"/>
      <c r="AV75" s="96"/>
      <c r="AW75" s="96"/>
      <c r="AX75" s="96"/>
      <c r="AY75" s="96"/>
      <c r="AZ75" s="96"/>
      <c r="BA75" s="96"/>
      <c r="BB75" s="96"/>
      <c r="BC75" s="96"/>
      <c r="BD75" s="96"/>
      <c r="BE75" s="96"/>
      <c r="BF75" s="96"/>
      <c r="BG75" s="96"/>
      <c r="BH75" s="96"/>
      <c r="BI75" s="96"/>
      <c r="BJ75" s="96"/>
      <c r="BK75" s="96"/>
      <c r="BL75" s="96"/>
      <c r="BM75" s="96"/>
      <c r="BN75" s="96"/>
      <c r="BO75" s="96"/>
      <c r="BP75" s="96"/>
      <c r="BQ75" s="96"/>
      <c r="BR75" s="96"/>
      <c r="BS75" s="96"/>
      <c r="BT75" s="96"/>
      <c r="BU75" s="96"/>
      <c r="BV75" s="96"/>
      <c r="BW75" s="96"/>
      <c r="BX75" s="96"/>
      <c r="BY75" s="96"/>
      <c r="BZ75" s="96"/>
      <c r="CA75" s="96"/>
      <c r="CB75" s="96"/>
      <c r="CC75" s="96"/>
      <c r="CD75" s="96"/>
      <c r="CE75" s="96"/>
      <c r="CF75" s="96"/>
      <c r="CG75" s="96"/>
      <c r="CH75" s="96"/>
      <c r="CI75" s="96"/>
      <c r="CJ75" s="96"/>
      <c r="CK75" s="96"/>
      <c r="CL75" s="96"/>
      <c r="CM75" s="96"/>
      <c r="CN75" s="96"/>
      <c r="CO75" s="96"/>
      <c r="CP75" s="96"/>
      <c r="CQ75" s="96"/>
      <c r="CR75" s="96"/>
      <c r="CS75" s="96"/>
      <c r="CT75" s="96"/>
      <c r="CU75" s="96"/>
      <c r="CV75" s="96"/>
      <c r="CW75" s="96"/>
      <c r="CX75" s="96"/>
      <c r="CY75" s="96"/>
      <c r="CZ75" s="96"/>
      <c r="DA75" s="96"/>
      <c r="DB75" s="96"/>
      <c r="DC75" s="96"/>
      <c r="DD75" s="96"/>
      <c r="DE75" s="96"/>
      <c r="DF75" s="96"/>
      <c r="DG75" s="96"/>
      <c r="DH75" s="96"/>
      <c r="DI75" s="96"/>
      <c r="DJ75" s="6"/>
      <c r="DK75" s="35"/>
      <c r="DO75" s="54"/>
      <c r="DP75" s="54"/>
      <c r="DQ75" s="31"/>
      <c r="DR75" s="31"/>
      <c r="DS75" s="37"/>
      <c r="DT75" s="54"/>
      <c r="DU75" s="54"/>
      <c r="DV75" s="37"/>
      <c r="DW75" s="31"/>
      <c r="DX75" s="37"/>
      <c r="DY75" s="54"/>
      <c r="DZ75" s="54"/>
      <c r="EA75" s="54"/>
      <c r="EB75" s="54"/>
      <c r="EC75" s="54"/>
    </row>
    <row r="76" spans="1:152" ht="9.9499999999999993" customHeight="1" x14ac:dyDescent="0.25">
      <c r="A76" s="5"/>
      <c r="B76" s="61"/>
      <c r="C76" s="96"/>
      <c r="D76" s="96"/>
      <c r="E76" s="96"/>
      <c r="F76" s="96"/>
      <c r="G76" s="96"/>
      <c r="H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c r="AK76" s="96"/>
      <c r="AL76" s="96"/>
      <c r="AM76" s="96"/>
      <c r="AN76" s="96"/>
      <c r="AO76" s="96"/>
      <c r="AP76" s="96"/>
      <c r="AQ76" s="96"/>
      <c r="AR76" s="96"/>
      <c r="AS76" s="96"/>
      <c r="AT76" s="96"/>
      <c r="AU76" s="96"/>
      <c r="AV76" s="96"/>
      <c r="AW76" s="96"/>
      <c r="AX76" s="96"/>
      <c r="AY76" s="96"/>
      <c r="AZ76" s="96"/>
      <c r="BA76" s="96"/>
      <c r="BB76" s="96"/>
      <c r="BC76" s="96"/>
      <c r="BD76" s="96"/>
      <c r="BE76" s="96"/>
      <c r="BF76" s="96"/>
      <c r="BG76" s="96"/>
      <c r="BH76" s="96"/>
      <c r="BI76" s="96"/>
      <c r="BJ76" s="96"/>
      <c r="BK76" s="96"/>
      <c r="BL76" s="96"/>
      <c r="BM76" s="96"/>
      <c r="BN76" s="96"/>
      <c r="BO76" s="96"/>
      <c r="BP76" s="96"/>
      <c r="BQ76" s="96"/>
      <c r="BR76" s="96"/>
      <c r="BS76" s="96"/>
      <c r="BT76" s="96"/>
      <c r="BU76" s="96"/>
      <c r="BV76" s="96"/>
      <c r="BW76" s="96"/>
      <c r="BX76" s="96"/>
      <c r="BY76" s="96"/>
      <c r="BZ76" s="96"/>
      <c r="CA76" s="96"/>
      <c r="CB76" s="96"/>
      <c r="CC76" s="96"/>
      <c r="CD76" s="96"/>
      <c r="CE76" s="96"/>
      <c r="CF76" s="96"/>
      <c r="CG76" s="96"/>
      <c r="CH76" s="96"/>
      <c r="CI76" s="96"/>
      <c r="CJ76" s="96"/>
      <c r="CK76" s="96"/>
      <c r="CL76" s="96"/>
      <c r="CM76" s="96"/>
      <c r="CN76" s="96"/>
      <c r="CO76" s="96"/>
      <c r="CP76" s="96"/>
      <c r="CQ76" s="96"/>
      <c r="CR76" s="96"/>
      <c r="CS76" s="96"/>
      <c r="CT76" s="96"/>
      <c r="CU76" s="96"/>
      <c r="CV76" s="96"/>
      <c r="CW76" s="96"/>
      <c r="CX76" s="96"/>
      <c r="CY76" s="96"/>
      <c r="CZ76" s="96"/>
      <c r="DA76" s="96"/>
      <c r="DB76" s="96"/>
      <c r="DC76" s="96"/>
      <c r="DD76" s="96"/>
      <c r="DE76" s="96"/>
      <c r="DF76" s="96"/>
      <c r="DG76" s="96"/>
      <c r="DH76" s="96"/>
      <c r="DI76" s="96"/>
      <c r="DJ76" s="6"/>
      <c r="DK76" s="35"/>
      <c r="DO76" s="54"/>
      <c r="DP76" s="54"/>
      <c r="DQ76" s="31"/>
      <c r="DR76" s="31"/>
      <c r="DS76" s="37"/>
      <c r="DT76" s="54"/>
      <c r="DU76" s="54"/>
      <c r="DV76" s="37"/>
      <c r="DW76" s="31"/>
      <c r="DX76" s="37"/>
      <c r="DY76" s="54"/>
      <c r="DZ76" s="54"/>
      <c r="EA76" s="54"/>
      <c r="EB76" s="54"/>
      <c r="EC76" s="54"/>
    </row>
    <row r="77" spans="1:152" ht="9.9499999999999993" customHeight="1" x14ac:dyDescent="0.25">
      <c r="A77" s="5"/>
      <c r="B77" s="7"/>
      <c r="C77" s="96"/>
      <c r="D77" s="96"/>
      <c r="E77" s="96"/>
      <c r="F77" s="96"/>
      <c r="G77" s="96"/>
      <c r="H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c r="AL77" s="96"/>
      <c r="AM77" s="96"/>
      <c r="AN77" s="96"/>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96"/>
      <c r="BU77" s="96"/>
      <c r="BV77" s="96"/>
      <c r="BW77" s="96"/>
      <c r="BX77" s="96"/>
      <c r="BY77" s="96"/>
      <c r="BZ77" s="96"/>
      <c r="CA77" s="96"/>
      <c r="CB77" s="96"/>
      <c r="CC77" s="96"/>
      <c r="CD77" s="96"/>
      <c r="CE77" s="96"/>
      <c r="CF77" s="96"/>
      <c r="CG77" s="96"/>
      <c r="CH77" s="96"/>
      <c r="CI77" s="96"/>
      <c r="CJ77" s="96"/>
      <c r="CK77" s="96"/>
      <c r="CL77" s="96"/>
      <c r="CM77" s="96"/>
      <c r="CN77" s="96"/>
      <c r="CO77" s="96"/>
      <c r="CP77" s="96"/>
      <c r="CQ77" s="96"/>
      <c r="CR77" s="96"/>
      <c r="CS77" s="96"/>
      <c r="CT77" s="96"/>
      <c r="CU77" s="96"/>
      <c r="CV77" s="96"/>
      <c r="CW77" s="96"/>
      <c r="CX77" s="96"/>
      <c r="CY77" s="96"/>
      <c r="CZ77" s="96"/>
      <c r="DA77" s="96"/>
      <c r="DB77" s="96"/>
      <c r="DC77" s="96"/>
      <c r="DD77" s="96"/>
      <c r="DE77" s="96"/>
      <c r="DF77" s="96"/>
      <c r="DG77" s="96"/>
      <c r="DH77" s="96"/>
      <c r="DI77" s="96"/>
      <c r="DJ77" s="6"/>
      <c r="DK77" s="35"/>
      <c r="DO77" s="54"/>
      <c r="DP77" s="54"/>
      <c r="DQ77" s="31"/>
      <c r="DR77" s="31"/>
      <c r="DS77" s="31"/>
      <c r="DT77" s="54"/>
      <c r="DU77" s="54"/>
      <c r="DV77" s="54"/>
      <c r="DW77" s="54"/>
      <c r="DX77" s="54"/>
      <c r="DY77" s="54"/>
      <c r="DZ77" s="54"/>
      <c r="EA77" s="54"/>
      <c r="EB77" s="54"/>
      <c r="EC77" s="54"/>
    </row>
    <row r="78" spans="1:152" ht="9.9499999999999993" customHeight="1" x14ac:dyDescent="0.25">
      <c r="A78" s="5"/>
      <c r="B78" s="15"/>
      <c r="C78" s="96"/>
      <c r="D78" s="96"/>
      <c r="E78" s="96"/>
      <c r="F78" s="96"/>
      <c r="G78" s="96"/>
      <c r="H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c r="AK78" s="96"/>
      <c r="AL78" s="96"/>
      <c r="AM78" s="96"/>
      <c r="AN78" s="96"/>
      <c r="AO78" s="96"/>
      <c r="AP78" s="96"/>
      <c r="AQ78" s="96"/>
      <c r="AR78" s="96"/>
      <c r="AS78" s="96"/>
      <c r="AT78" s="96"/>
      <c r="AU78" s="96"/>
      <c r="AV78" s="96"/>
      <c r="AW78" s="96"/>
      <c r="AX78" s="96"/>
      <c r="AY78" s="96"/>
      <c r="AZ78" s="96"/>
      <c r="BA78" s="96"/>
      <c r="BB78" s="96"/>
      <c r="BC78" s="96"/>
      <c r="BD78" s="96"/>
      <c r="BE78" s="96"/>
      <c r="BF78" s="96"/>
      <c r="BG78" s="96"/>
      <c r="BH78" s="96"/>
      <c r="BI78" s="96"/>
      <c r="BJ78" s="96"/>
      <c r="BK78" s="96"/>
      <c r="BL78" s="96"/>
      <c r="BM78" s="96"/>
      <c r="BN78" s="96"/>
      <c r="BO78" s="96"/>
      <c r="BP78" s="96"/>
      <c r="BQ78" s="96"/>
      <c r="BR78" s="96"/>
      <c r="BS78" s="96"/>
      <c r="BT78" s="96"/>
      <c r="BU78" s="96"/>
      <c r="BV78" s="96"/>
      <c r="BW78" s="96"/>
      <c r="BX78" s="96"/>
      <c r="BY78" s="96"/>
      <c r="BZ78" s="96"/>
      <c r="CA78" s="96"/>
      <c r="CB78" s="96"/>
      <c r="CC78" s="96"/>
      <c r="CD78" s="96"/>
      <c r="CE78" s="96"/>
      <c r="CF78" s="96"/>
      <c r="CG78" s="96"/>
      <c r="CH78" s="96"/>
      <c r="CI78" s="96"/>
      <c r="CJ78" s="96"/>
      <c r="CK78" s="96"/>
      <c r="CL78" s="96"/>
      <c r="CM78" s="96"/>
      <c r="CN78" s="96"/>
      <c r="CO78" s="96"/>
      <c r="CP78" s="96"/>
      <c r="CQ78" s="96"/>
      <c r="CR78" s="96"/>
      <c r="CS78" s="96"/>
      <c r="CT78" s="96"/>
      <c r="CU78" s="96"/>
      <c r="CV78" s="96"/>
      <c r="CW78" s="96"/>
      <c r="CX78" s="96"/>
      <c r="CY78" s="96"/>
      <c r="CZ78" s="96"/>
      <c r="DA78" s="96"/>
      <c r="DB78" s="96"/>
      <c r="DC78" s="96"/>
      <c r="DD78" s="96"/>
      <c r="DE78" s="96"/>
      <c r="DF78" s="96"/>
      <c r="DG78" s="96"/>
      <c r="DH78" s="96"/>
      <c r="DI78" s="96"/>
      <c r="DJ78" s="6"/>
      <c r="DK78" s="35"/>
      <c r="DO78" s="54"/>
      <c r="DP78" s="54"/>
      <c r="DQ78" s="31"/>
      <c r="DR78" s="31"/>
      <c r="DS78" s="37"/>
      <c r="DT78" s="54"/>
      <c r="DU78" s="54"/>
      <c r="DV78" s="37"/>
      <c r="DW78" s="31"/>
      <c r="DX78" s="37"/>
      <c r="DY78" s="54"/>
      <c r="DZ78" s="54"/>
      <c r="EA78" s="54"/>
      <c r="EB78" s="54"/>
      <c r="EC78" s="54"/>
    </row>
    <row r="79" spans="1:152" ht="9.9499999999999993" customHeight="1" x14ac:dyDescent="0.25">
      <c r="A79" s="5"/>
      <c r="B79" s="61"/>
      <c r="C79" s="96"/>
      <c r="D79" s="96"/>
      <c r="E79" s="96"/>
      <c r="F79" s="96"/>
      <c r="G79" s="96"/>
      <c r="H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c r="AK79" s="96"/>
      <c r="AL79" s="96"/>
      <c r="AM79" s="96"/>
      <c r="AN79" s="96"/>
      <c r="AO79" s="96"/>
      <c r="AP79" s="96"/>
      <c r="AQ79" s="96"/>
      <c r="AR79" s="96"/>
      <c r="AS79" s="96"/>
      <c r="AT79" s="96"/>
      <c r="AU79" s="96"/>
      <c r="AV79" s="96"/>
      <c r="AW79" s="96"/>
      <c r="AX79" s="96"/>
      <c r="AY79" s="96"/>
      <c r="AZ79" s="96"/>
      <c r="BA79" s="96"/>
      <c r="BB79" s="96"/>
      <c r="BC79" s="96"/>
      <c r="BD79" s="96"/>
      <c r="BE79" s="96"/>
      <c r="BF79" s="96"/>
      <c r="BG79" s="96"/>
      <c r="BH79" s="96"/>
      <c r="BI79" s="96"/>
      <c r="BJ79" s="96"/>
      <c r="BK79" s="96"/>
      <c r="BL79" s="96"/>
      <c r="BM79" s="96"/>
      <c r="BN79" s="96"/>
      <c r="BO79" s="96"/>
      <c r="BP79" s="96"/>
      <c r="BQ79" s="96"/>
      <c r="BR79" s="96"/>
      <c r="BS79" s="96"/>
      <c r="BT79" s="96"/>
      <c r="BU79" s="96"/>
      <c r="BV79" s="96"/>
      <c r="BW79" s="96"/>
      <c r="BX79" s="96"/>
      <c r="BY79" s="96"/>
      <c r="BZ79" s="96"/>
      <c r="CA79" s="96"/>
      <c r="CB79" s="96"/>
      <c r="CC79" s="96"/>
      <c r="CD79" s="96"/>
      <c r="CE79" s="96"/>
      <c r="CF79" s="96"/>
      <c r="CG79" s="96"/>
      <c r="CH79" s="96"/>
      <c r="CI79" s="96"/>
      <c r="CJ79" s="96"/>
      <c r="CK79" s="96"/>
      <c r="CL79" s="96"/>
      <c r="CM79" s="96"/>
      <c r="CN79" s="96"/>
      <c r="CO79" s="96"/>
      <c r="CP79" s="96"/>
      <c r="CQ79" s="96"/>
      <c r="CR79" s="96"/>
      <c r="CS79" s="96"/>
      <c r="CT79" s="96"/>
      <c r="CU79" s="96"/>
      <c r="CV79" s="96"/>
      <c r="CW79" s="96"/>
      <c r="CX79" s="96"/>
      <c r="CY79" s="96"/>
      <c r="CZ79" s="96"/>
      <c r="DA79" s="96"/>
      <c r="DB79" s="96"/>
      <c r="DC79" s="96"/>
      <c r="DD79" s="96"/>
      <c r="DE79" s="96"/>
      <c r="DF79" s="96"/>
      <c r="DG79" s="96"/>
      <c r="DH79" s="96"/>
      <c r="DI79" s="96"/>
      <c r="DJ79" s="6"/>
      <c r="DK79" s="35"/>
      <c r="DO79" s="54"/>
      <c r="DP79" s="54"/>
      <c r="DQ79" s="31"/>
      <c r="DR79" s="31"/>
      <c r="DS79" s="37"/>
      <c r="DT79" s="54"/>
      <c r="DU79" s="54"/>
      <c r="DV79" s="37"/>
      <c r="DW79" s="31"/>
      <c r="DX79" s="37"/>
      <c r="DY79" s="54"/>
      <c r="DZ79" s="54"/>
      <c r="EA79" s="54"/>
      <c r="EB79" s="54"/>
      <c r="EC79" s="54"/>
    </row>
    <row r="80" spans="1:152" s="27" customFormat="1" ht="9.9499999999999993" customHeight="1" x14ac:dyDescent="0.25">
      <c r="A80" s="5"/>
      <c r="B80" s="7"/>
      <c r="C80" s="96"/>
      <c r="D80" s="96"/>
      <c r="E80" s="96"/>
      <c r="F80" s="96"/>
      <c r="G80" s="96"/>
      <c r="H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c r="AK80" s="96"/>
      <c r="AL80" s="96"/>
      <c r="AM80" s="96"/>
      <c r="AN80" s="96"/>
      <c r="AO80" s="96"/>
      <c r="AP80" s="96"/>
      <c r="AQ80" s="96"/>
      <c r="AR80" s="96"/>
      <c r="AS80" s="96"/>
      <c r="AT80" s="96"/>
      <c r="AU80" s="96"/>
      <c r="AV80" s="96"/>
      <c r="AW80" s="96"/>
      <c r="AX80" s="96"/>
      <c r="AY80" s="96"/>
      <c r="AZ80" s="96"/>
      <c r="BA80" s="96"/>
      <c r="BB80" s="96"/>
      <c r="BC80" s="96"/>
      <c r="BD80" s="96"/>
      <c r="BE80" s="96"/>
      <c r="BF80" s="96"/>
      <c r="BG80" s="96"/>
      <c r="BH80" s="96"/>
      <c r="BI80" s="96"/>
      <c r="BJ80" s="96"/>
      <c r="BK80" s="96"/>
      <c r="BL80" s="96"/>
      <c r="BM80" s="96"/>
      <c r="BN80" s="96"/>
      <c r="BO80" s="96"/>
      <c r="BP80" s="96"/>
      <c r="BQ80" s="96"/>
      <c r="BR80" s="96"/>
      <c r="BS80" s="96"/>
      <c r="BT80" s="96"/>
      <c r="BU80" s="96"/>
      <c r="BV80" s="96"/>
      <c r="BW80" s="96"/>
      <c r="BX80" s="96"/>
      <c r="BY80" s="96"/>
      <c r="BZ80" s="96"/>
      <c r="CA80" s="96"/>
      <c r="CB80" s="96"/>
      <c r="CC80" s="96"/>
      <c r="CD80" s="96"/>
      <c r="CE80" s="96"/>
      <c r="CF80" s="96"/>
      <c r="CG80" s="96"/>
      <c r="CH80" s="96"/>
      <c r="CI80" s="96"/>
      <c r="CJ80" s="96"/>
      <c r="CK80" s="96"/>
      <c r="CL80" s="96"/>
      <c r="CM80" s="96"/>
      <c r="CN80" s="96"/>
      <c r="CO80" s="96"/>
      <c r="CP80" s="96"/>
      <c r="CQ80" s="96"/>
      <c r="CR80" s="96"/>
      <c r="CS80" s="96"/>
      <c r="CT80" s="96"/>
      <c r="CU80" s="96"/>
      <c r="CV80" s="96"/>
      <c r="CW80" s="96"/>
      <c r="CX80" s="96"/>
      <c r="CY80" s="96"/>
      <c r="CZ80" s="96"/>
      <c r="DA80" s="96"/>
      <c r="DB80" s="96"/>
      <c r="DC80" s="96"/>
      <c r="DD80" s="96"/>
      <c r="DE80" s="96"/>
      <c r="DF80" s="96"/>
      <c r="DG80" s="96"/>
      <c r="DH80" s="96"/>
      <c r="DI80" s="96"/>
      <c r="DJ80" s="6"/>
      <c r="DK80" s="35"/>
      <c r="DO80" s="54"/>
      <c r="DP80" s="54"/>
      <c r="DQ80" s="31"/>
      <c r="DR80" s="31"/>
      <c r="DS80" s="31"/>
      <c r="DT80" s="54"/>
      <c r="DU80" s="54"/>
      <c r="DV80" s="54"/>
      <c r="DW80" s="54"/>
      <c r="DX80" s="54"/>
      <c r="DY80" s="54"/>
      <c r="DZ80" s="54"/>
      <c r="EA80" s="54"/>
      <c r="EB80" s="54"/>
      <c r="EC80" s="54"/>
      <c r="EE80" s="2"/>
      <c r="EF80" s="2"/>
      <c r="EG80" s="2"/>
      <c r="EH80" s="2"/>
      <c r="EI80" s="2"/>
      <c r="EJ80" s="2"/>
      <c r="EK80" s="2"/>
      <c r="EL80" s="2"/>
      <c r="EM80" s="2"/>
      <c r="EN80" s="2"/>
      <c r="EO80" s="2"/>
      <c r="EP80" s="2"/>
      <c r="EQ80" s="2"/>
      <c r="ER80" s="2"/>
      <c r="ES80" s="2"/>
      <c r="ET80" s="2"/>
      <c r="EU80" s="2"/>
      <c r="EV80" s="2"/>
    </row>
    <row r="81" spans="1:152" ht="9.9499999999999993" customHeight="1" x14ac:dyDescent="0.25">
      <c r="A81" s="5"/>
      <c r="B81" s="15"/>
      <c r="C81" s="96"/>
      <c r="D81" s="96"/>
      <c r="E81" s="96"/>
      <c r="F81" s="96"/>
      <c r="G81" s="96"/>
      <c r="H81" s="96"/>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c r="AK81" s="96"/>
      <c r="AL81" s="96"/>
      <c r="AM81" s="96"/>
      <c r="AN81" s="96"/>
      <c r="AO81" s="96"/>
      <c r="AP81" s="96"/>
      <c r="AQ81" s="96"/>
      <c r="AR81" s="96"/>
      <c r="AS81" s="96"/>
      <c r="AT81" s="96"/>
      <c r="AU81" s="96"/>
      <c r="AV81" s="96"/>
      <c r="AW81" s="96"/>
      <c r="AX81" s="96"/>
      <c r="AY81" s="96"/>
      <c r="AZ81" s="96"/>
      <c r="BA81" s="96"/>
      <c r="BB81" s="96"/>
      <c r="BC81" s="96"/>
      <c r="BD81" s="96"/>
      <c r="BE81" s="96"/>
      <c r="BF81" s="96"/>
      <c r="BG81" s="96"/>
      <c r="BH81" s="96"/>
      <c r="BI81" s="96"/>
      <c r="BJ81" s="96"/>
      <c r="BK81" s="96"/>
      <c r="BL81" s="96"/>
      <c r="BM81" s="96"/>
      <c r="BN81" s="96"/>
      <c r="BO81" s="96"/>
      <c r="BP81" s="96"/>
      <c r="BQ81" s="96"/>
      <c r="BR81" s="96"/>
      <c r="BS81" s="96"/>
      <c r="BT81" s="96"/>
      <c r="BU81" s="96"/>
      <c r="BV81" s="96"/>
      <c r="BW81" s="96"/>
      <c r="BX81" s="96"/>
      <c r="BY81" s="96"/>
      <c r="BZ81" s="96"/>
      <c r="CA81" s="96"/>
      <c r="CB81" s="96"/>
      <c r="CC81" s="96"/>
      <c r="CD81" s="96"/>
      <c r="CE81" s="96"/>
      <c r="CF81" s="96"/>
      <c r="CG81" s="96"/>
      <c r="CH81" s="96"/>
      <c r="CI81" s="96"/>
      <c r="CJ81" s="96"/>
      <c r="CK81" s="96"/>
      <c r="CL81" s="96"/>
      <c r="CM81" s="96"/>
      <c r="CN81" s="96"/>
      <c r="CO81" s="96"/>
      <c r="CP81" s="96"/>
      <c r="CQ81" s="96"/>
      <c r="CR81" s="96"/>
      <c r="CS81" s="96"/>
      <c r="CT81" s="96"/>
      <c r="CU81" s="96"/>
      <c r="CV81" s="96"/>
      <c r="CW81" s="96"/>
      <c r="CX81" s="96"/>
      <c r="CY81" s="96"/>
      <c r="CZ81" s="96"/>
      <c r="DA81" s="96"/>
      <c r="DB81" s="96"/>
      <c r="DC81" s="96"/>
      <c r="DD81" s="96"/>
      <c r="DE81" s="96"/>
      <c r="DF81" s="96"/>
      <c r="DG81" s="96"/>
      <c r="DH81" s="96"/>
      <c r="DI81" s="96"/>
      <c r="DJ81" s="6"/>
      <c r="DK81" s="35"/>
      <c r="DO81" s="54"/>
      <c r="DP81" s="54"/>
      <c r="DQ81" s="31"/>
      <c r="DR81" s="31"/>
      <c r="DS81" s="37"/>
      <c r="DT81" s="54"/>
      <c r="DU81" s="54"/>
      <c r="DV81" s="37"/>
      <c r="DW81" s="31"/>
      <c r="DX81" s="37"/>
      <c r="DY81" s="54"/>
      <c r="DZ81" s="54"/>
      <c r="EA81" s="54"/>
      <c r="EB81" s="54"/>
      <c r="EC81" s="54"/>
    </row>
    <row r="82" spans="1:152" ht="9.9499999999999993" customHeight="1" x14ac:dyDescent="0.25">
      <c r="A82" s="5"/>
      <c r="B82" s="61"/>
      <c r="C82" s="96"/>
      <c r="D82" s="96"/>
      <c r="E82" s="96"/>
      <c r="F82" s="96"/>
      <c r="G82" s="96"/>
      <c r="H82" s="96"/>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c r="AK82" s="96"/>
      <c r="AL82" s="96"/>
      <c r="AM82" s="96"/>
      <c r="AN82" s="96"/>
      <c r="AO82" s="96"/>
      <c r="AP82" s="96"/>
      <c r="AQ82" s="96"/>
      <c r="AR82" s="96"/>
      <c r="AS82" s="96"/>
      <c r="AT82" s="96"/>
      <c r="AU82" s="96"/>
      <c r="AV82" s="96"/>
      <c r="AW82" s="96"/>
      <c r="AX82" s="96"/>
      <c r="AY82" s="96"/>
      <c r="AZ82" s="96"/>
      <c r="BA82" s="96"/>
      <c r="BB82" s="96"/>
      <c r="BC82" s="96"/>
      <c r="BD82" s="96"/>
      <c r="BE82" s="96"/>
      <c r="BF82" s="96"/>
      <c r="BG82" s="96"/>
      <c r="BH82" s="96"/>
      <c r="BI82" s="96"/>
      <c r="BJ82" s="96"/>
      <c r="BK82" s="96"/>
      <c r="BL82" s="96"/>
      <c r="BM82" s="96"/>
      <c r="BN82" s="96"/>
      <c r="BO82" s="96"/>
      <c r="BP82" s="96"/>
      <c r="BQ82" s="96"/>
      <c r="BR82" s="96"/>
      <c r="BS82" s="96"/>
      <c r="BT82" s="96"/>
      <c r="BU82" s="96"/>
      <c r="BV82" s="96"/>
      <c r="BW82" s="96"/>
      <c r="BX82" s="96"/>
      <c r="BY82" s="96"/>
      <c r="BZ82" s="96"/>
      <c r="CA82" s="96"/>
      <c r="CB82" s="96"/>
      <c r="CC82" s="96"/>
      <c r="CD82" s="96"/>
      <c r="CE82" s="96"/>
      <c r="CF82" s="96"/>
      <c r="CG82" s="96"/>
      <c r="CH82" s="96"/>
      <c r="CI82" s="96"/>
      <c r="CJ82" s="96"/>
      <c r="CK82" s="96"/>
      <c r="CL82" s="96"/>
      <c r="CM82" s="96"/>
      <c r="CN82" s="96"/>
      <c r="CO82" s="96"/>
      <c r="CP82" s="96"/>
      <c r="CQ82" s="96"/>
      <c r="CR82" s="96"/>
      <c r="CS82" s="96"/>
      <c r="CT82" s="96"/>
      <c r="CU82" s="96"/>
      <c r="CV82" s="96"/>
      <c r="CW82" s="96"/>
      <c r="CX82" s="96"/>
      <c r="CY82" s="96"/>
      <c r="CZ82" s="96"/>
      <c r="DA82" s="96"/>
      <c r="DB82" s="96"/>
      <c r="DC82" s="96"/>
      <c r="DD82" s="96"/>
      <c r="DE82" s="96"/>
      <c r="DF82" s="96"/>
      <c r="DG82" s="96"/>
      <c r="DH82" s="96"/>
      <c r="DI82" s="96"/>
      <c r="DJ82" s="6"/>
      <c r="DK82" s="35"/>
      <c r="DO82" s="54"/>
      <c r="DP82" s="54"/>
      <c r="DQ82" s="31"/>
      <c r="DR82" s="31"/>
      <c r="DS82" s="37"/>
      <c r="DT82" s="54"/>
      <c r="DU82" s="54"/>
      <c r="DV82" s="37"/>
      <c r="DW82" s="31"/>
      <c r="DX82" s="37"/>
      <c r="DY82" s="54"/>
      <c r="DZ82" s="54"/>
      <c r="EA82" s="54"/>
      <c r="EB82" s="54"/>
      <c r="EC82" s="54"/>
    </row>
    <row r="83" spans="1:152" s="27" customFormat="1" ht="9.9499999999999993" customHeight="1" x14ac:dyDescent="0.25">
      <c r="A83" s="5"/>
      <c r="B83" s="7"/>
      <c r="C83" s="96"/>
      <c r="D83" s="96"/>
      <c r="E83" s="96"/>
      <c r="F83" s="96"/>
      <c r="G83" s="96"/>
      <c r="H83" s="96"/>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c r="AK83" s="96"/>
      <c r="AL83" s="96"/>
      <c r="AM83" s="96"/>
      <c r="AN83" s="96"/>
      <c r="AO83" s="96"/>
      <c r="AP83" s="96"/>
      <c r="AQ83" s="96"/>
      <c r="AR83" s="96"/>
      <c r="AS83" s="96"/>
      <c r="AT83" s="96"/>
      <c r="AU83" s="96"/>
      <c r="AV83" s="96"/>
      <c r="AW83" s="96"/>
      <c r="AX83" s="96"/>
      <c r="AY83" s="96"/>
      <c r="AZ83" s="96"/>
      <c r="BA83" s="96"/>
      <c r="BB83" s="96"/>
      <c r="BC83" s="96"/>
      <c r="BD83" s="96"/>
      <c r="BE83" s="96"/>
      <c r="BF83" s="96"/>
      <c r="BG83" s="96"/>
      <c r="BH83" s="96"/>
      <c r="BI83" s="96"/>
      <c r="BJ83" s="96"/>
      <c r="BK83" s="96"/>
      <c r="BL83" s="96"/>
      <c r="BM83" s="96"/>
      <c r="BN83" s="96"/>
      <c r="BO83" s="96"/>
      <c r="BP83" s="96"/>
      <c r="BQ83" s="96"/>
      <c r="BR83" s="96"/>
      <c r="BS83" s="96"/>
      <c r="BT83" s="96"/>
      <c r="BU83" s="96"/>
      <c r="BV83" s="96"/>
      <c r="BW83" s="96"/>
      <c r="BX83" s="96"/>
      <c r="BY83" s="96"/>
      <c r="BZ83" s="96"/>
      <c r="CA83" s="96"/>
      <c r="CB83" s="96"/>
      <c r="CC83" s="96"/>
      <c r="CD83" s="96"/>
      <c r="CE83" s="96"/>
      <c r="CF83" s="96"/>
      <c r="CG83" s="96"/>
      <c r="CH83" s="96"/>
      <c r="CI83" s="96"/>
      <c r="CJ83" s="96"/>
      <c r="CK83" s="96"/>
      <c r="CL83" s="96"/>
      <c r="CM83" s="96"/>
      <c r="CN83" s="96"/>
      <c r="CO83" s="96"/>
      <c r="CP83" s="96"/>
      <c r="CQ83" s="96"/>
      <c r="CR83" s="96"/>
      <c r="CS83" s="96"/>
      <c r="CT83" s="96"/>
      <c r="CU83" s="96"/>
      <c r="CV83" s="96"/>
      <c r="CW83" s="96"/>
      <c r="CX83" s="96"/>
      <c r="CY83" s="96"/>
      <c r="CZ83" s="96"/>
      <c r="DA83" s="96"/>
      <c r="DB83" s="96"/>
      <c r="DC83" s="96"/>
      <c r="DD83" s="96"/>
      <c r="DE83" s="96"/>
      <c r="DF83" s="96"/>
      <c r="DG83" s="96"/>
      <c r="DH83" s="96"/>
      <c r="DI83" s="96"/>
      <c r="DJ83" s="6"/>
      <c r="DK83" s="35"/>
      <c r="DO83" s="74"/>
      <c r="DP83" s="74"/>
      <c r="DQ83" s="31"/>
      <c r="DR83" s="31"/>
      <c r="DS83" s="31"/>
      <c r="DT83" s="74"/>
      <c r="DU83" s="74"/>
      <c r="DV83" s="54"/>
      <c r="DW83" s="54"/>
      <c r="DX83" s="54"/>
      <c r="DY83" s="74"/>
      <c r="DZ83" s="74"/>
      <c r="EA83" s="54"/>
      <c r="EB83" s="54"/>
      <c r="EC83" s="54"/>
      <c r="EE83" s="2"/>
      <c r="EF83" s="2"/>
      <c r="EG83" s="2"/>
      <c r="EH83" s="2"/>
      <c r="EI83" s="2"/>
      <c r="EJ83" s="2"/>
      <c r="EK83" s="2"/>
      <c r="EL83" s="2"/>
      <c r="EM83" s="2"/>
      <c r="EN83" s="2"/>
      <c r="EO83" s="2"/>
      <c r="EP83" s="2"/>
      <c r="EQ83" s="2"/>
      <c r="ER83" s="2"/>
      <c r="ES83" s="2"/>
      <c r="ET83" s="2"/>
      <c r="EU83" s="2"/>
      <c r="EV83" s="2"/>
    </row>
    <row r="84" spans="1:152" ht="9.9499999999999993" customHeight="1" x14ac:dyDescent="0.25">
      <c r="A84" s="5"/>
      <c r="B84" s="15"/>
      <c r="C84" s="96"/>
      <c r="D84" s="96"/>
      <c r="E84" s="96"/>
      <c r="F84" s="96"/>
      <c r="G84" s="96"/>
      <c r="H84" s="96"/>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c r="AL84" s="96"/>
      <c r="AM84" s="96"/>
      <c r="AN84" s="96"/>
      <c r="AO84" s="96"/>
      <c r="AP84" s="96"/>
      <c r="AQ84" s="96"/>
      <c r="AR84" s="96"/>
      <c r="AS84" s="96"/>
      <c r="AT84" s="96"/>
      <c r="AU84" s="96"/>
      <c r="AV84" s="96"/>
      <c r="AW84" s="96"/>
      <c r="AX84" s="96"/>
      <c r="AY84" s="96"/>
      <c r="AZ84" s="96"/>
      <c r="BA84" s="96"/>
      <c r="BB84" s="96"/>
      <c r="BC84" s="96"/>
      <c r="BD84" s="96"/>
      <c r="BE84" s="96"/>
      <c r="BF84" s="96"/>
      <c r="BG84" s="96"/>
      <c r="BH84" s="96"/>
      <c r="BI84" s="96"/>
      <c r="BJ84" s="96"/>
      <c r="BK84" s="96"/>
      <c r="BL84" s="96"/>
      <c r="BM84" s="96"/>
      <c r="BN84" s="96"/>
      <c r="BO84" s="96"/>
      <c r="BP84" s="96"/>
      <c r="BQ84" s="96"/>
      <c r="BR84" s="96"/>
      <c r="BS84" s="96"/>
      <c r="BT84" s="96"/>
      <c r="BU84" s="96"/>
      <c r="BV84" s="96"/>
      <c r="BW84" s="96"/>
      <c r="BX84" s="96"/>
      <c r="BY84" s="96"/>
      <c r="BZ84" s="96"/>
      <c r="CA84" s="96"/>
      <c r="CB84" s="96"/>
      <c r="CC84" s="96"/>
      <c r="CD84" s="96"/>
      <c r="CE84" s="96"/>
      <c r="CF84" s="96"/>
      <c r="CG84" s="96"/>
      <c r="CH84" s="96"/>
      <c r="CI84" s="96"/>
      <c r="CJ84" s="96"/>
      <c r="CK84" s="96"/>
      <c r="CL84" s="96"/>
      <c r="CM84" s="96"/>
      <c r="CN84" s="96"/>
      <c r="CO84" s="96"/>
      <c r="CP84" s="96"/>
      <c r="CQ84" s="96"/>
      <c r="CR84" s="96"/>
      <c r="CS84" s="96"/>
      <c r="CT84" s="96"/>
      <c r="CU84" s="96"/>
      <c r="CV84" s="96"/>
      <c r="CW84" s="96"/>
      <c r="CX84" s="96"/>
      <c r="CY84" s="96"/>
      <c r="CZ84" s="96"/>
      <c r="DA84" s="96"/>
      <c r="DB84" s="96"/>
      <c r="DC84" s="96"/>
      <c r="DD84" s="96"/>
      <c r="DE84" s="96"/>
      <c r="DF84" s="96"/>
      <c r="DG84" s="96"/>
      <c r="DH84" s="96"/>
      <c r="DI84" s="96"/>
      <c r="DJ84" s="6"/>
      <c r="DK84" s="35"/>
      <c r="DO84" s="54"/>
      <c r="DP84" s="54"/>
      <c r="DQ84" s="31"/>
      <c r="DR84" s="31"/>
      <c r="DS84" s="37"/>
      <c r="DT84" s="54"/>
      <c r="DU84" s="54"/>
      <c r="DV84" s="37"/>
      <c r="DW84" s="31"/>
      <c r="DX84" s="37"/>
      <c r="DY84" s="54"/>
      <c r="DZ84" s="54"/>
      <c r="EA84" s="54"/>
      <c r="EB84" s="54"/>
      <c r="EC84" s="54"/>
    </row>
    <row r="85" spans="1:152" ht="9.9499999999999993" customHeight="1" x14ac:dyDescent="0.25">
      <c r="A85" s="5"/>
      <c r="B85" s="61"/>
      <c r="C85" s="96"/>
      <c r="D85" s="96"/>
      <c r="E85" s="96"/>
      <c r="F85" s="96"/>
      <c r="G85" s="96"/>
      <c r="H85" s="96"/>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c r="AK85" s="96"/>
      <c r="AL85" s="96"/>
      <c r="AM85" s="96"/>
      <c r="AN85" s="96"/>
      <c r="AO85" s="96"/>
      <c r="AP85" s="96"/>
      <c r="AQ85" s="96"/>
      <c r="AR85" s="96"/>
      <c r="AS85" s="96"/>
      <c r="AT85" s="96"/>
      <c r="AU85" s="96"/>
      <c r="AV85" s="96"/>
      <c r="AW85" s="96"/>
      <c r="AX85" s="96"/>
      <c r="AY85" s="96"/>
      <c r="AZ85" s="96"/>
      <c r="BA85" s="96"/>
      <c r="BB85" s="96"/>
      <c r="BC85" s="96"/>
      <c r="BD85" s="96"/>
      <c r="BE85" s="96"/>
      <c r="BF85" s="96"/>
      <c r="BG85" s="96"/>
      <c r="BH85" s="96"/>
      <c r="BI85" s="96"/>
      <c r="BJ85" s="96"/>
      <c r="BK85" s="96"/>
      <c r="BL85" s="96"/>
      <c r="BM85" s="96"/>
      <c r="BN85" s="96"/>
      <c r="BO85" s="96"/>
      <c r="BP85" s="96"/>
      <c r="BQ85" s="96"/>
      <c r="BR85" s="96"/>
      <c r="BS85" s="96"/>
      <c r="BT85" s="96"/>
      <c r="BU85" s="96"/>
      <c r="BV85" s="96"/>
      <c r="BW85" s="96"/>
      <c r="BX85" s="96"/>
      <c r="BY85" s="96"/>
      <c r="BZ85" s="96"/>
      <c r="CA85" s="96"/>
      <c r="CB85" s="96"/>
      <c r="CC85" s="96"/>
      <c r="CD85" s="96"/>
      <c r="CE85" s="96"/>
      <c r="CF85" s="96"/>
      <c r="CG85" s="96"/>
      <c r="CH85" s="96"/>
      <c r="CI85" s="96"/>
      <c r="CJ85" s="96"/>
      <c r="CK85" s="96"/>
      <c r="CL85" s="96"/>
      <c r="CM85" s="96"/>
      <c r="CN85" s="96"/>
      <c r="CO85" s="96"/>
      <c r="CP85" s="96"/>
      <c r="CQ85" s="96"/>
      <c r="CR85" s="96"/>
      <c r="CS85" s="96"/>
      <c r="CT85" s="96"/>
      <c r="CU85" s="96"/>
      <c r="CV85" s="96"/>
      <c r="CW85" s="96"/>
      <c r="CX85" s="96"/>
      <c r="CY85" s="96"/>
      <c r="CZ85" s="96"/>
      <c r="DA85" s="96"/>
      <c r="DB85" s="96"/>
      <c r="DC85" s="96"/>
      <c r="DD85" s="96"/>
      <c r="DE85" s="96"/>
      <c r="DF85" s="96"/>
      <c r="DG85" s="96"/>
      <c r="DH85" s="96"/>
      <c r="DI85" s="96"/>
      <c r="DJ85" s="6"/>
      <c r="DK85" s="35"/>
      <c r="DO85" s="54"/>
      <c r="DP85" s="54"/>
      <c r="DQ85" s="31"/>
      <c r="DR85" s="31"/>
      <c r="DS85" s="37"/>
      <c r="DT85" s="54"/>
      <c r="DU85" s="54"/>
      <c r="DV85" s="37"/>
      <c r="DW85" s="31"/>
      <c r="DX85" s="37"/>
      <c r="DY85" s="54"/>
      <c r="DZ85" s="54"/>
      <c r="EA85" s="54"/>
      <c r="EB85" s="54"/>
      <c r="EC85" s="54"/>
    </row>
    <row r="86" spans="1:152" s="27" customFormat="1" ht="9.9499999999999993" customHeight="1" x14ac:dyDescent="0.25">
      <c r="A86" s="5"/>
      <c r="B86" s="7"/>
      <c r="C86" s="96"/>
      <c r="D86" s="96"/>
      <c r="E86" s="96"/>
      <c r="F86" s="96"/>
      <c r="G86" s="96"/>
      <c r="H86" s="96"/>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c r="AK86" s="96"/>
      <c r="AL86" s="96"/>
      <c r="AM86" s="96"/>
      <c r="AN86" s="96"/>
      <c r="AO86" s="96"/>
      <c r="AP86" s="96"/>
      <c r="AQ86" s="96"/>
      <c r="AR86" s="96"/>
      <c r="AS86" s="96"/>
      <c r="AT86" s="96"/>
      <c r="AU86" s="96"/>
      <c r="AV86" s="96"/>
      <c r="AW86" s="96"/>
      <c r="AX86" s="96"/>
      <c r="AY86" s="96"/>
      <c r="AZ86" s="96"/>
      <c r="BA86" s="96"/>
      <c r="BB86" s="96"/>
      <c r="BC86" s="96"/>
      <c r="BD86" s="96"/>
      <c r="BE86" s="96"/>
      <c r="BF86" s="96"/>
      <c r="BG86" s="96"/>
      <c r="BH86" s="96"/>
      <c r="BI86" s="96"/>
      <c r="BJ86" s="96"/>
      <c r="BK86" s="96"/>
      <c r="BL86" s="96"/>
      <c r="BM86" s="96"/>
      <c r="BN86" s="96"/>
      <c r="BO86" s="96"/>
      <c r="BP86" s="96"/>
      <c r="BQ86" s="96"/>
      <c r="BR86" s="96"/>
      <c r="BS86" s="96"/>
      <c r="BT86" s="96"/>
      <c r="BU86" s="96"/>
      <c r="BV86" s="96"/>
      <c r="BW86" s="96"/>
      <c r="BX86" s="96"/>
      <c r="BY86" s="96"/>
      <c r="BZ86" s="96"/>
      <c r="CA86" s="96"/>
      <c r="CB86" s="96"/>
      <c r="CC86" s="96"/>
      <c r="CD86" s="96"/>
      <c r="CE86" s="96"/>
      <c r="CF86" s="96"/>
      <c r="CG86" s="96"/>
      <c r="CH86" s="96"/>
      <c r="CI86" s="96"/>
      <c r="CJ86" s="96"/>
      <c r="CK86" s="96"/>
      <c r="CL86" s="96"/>
      <c r="CM86" s="96"/>
      <c r="CN86" s="96"/>
      <c r="CO86" s="96"/>
      <c r="CP86" s="96"/>
      <c r="CQ86" s="96"/>
      <c r="CR86" s="96"/>
      <c r="CS86" s="96"/>
      <c r="CT86" s="96"/>
      <c r="CU86" s="96"/>
      <c r="CV86" s="96"/>
      <c r="CW86" s="96"/>
      <c r="CX86" s="96"/>
      <c r="CY86" s="96"/>
      <c r="CZ86" s="96"/>
      <c r="DA86" s="96"/>
      <c r="DB86" s="96"/>
      <c r="DC86" s="96"/>
      <c r="DD86" s="96"/>
      <c r="DE86" s="96"/>
      <c r="DF86" s="96"/>
      <c r="DG86" s="96"/>
      <c r="DH86" s="96"/>
      <c r="DI86" s="96"/>
      <c r="DJ86" s="6"/>
      <c r="DK86" s="35"/>
      <c r="DO86" s="74"/>
      <c r="DP86" s="74"/>
      <c r="DQ86" s="31"/>
      <c r="DR86" s="31"/>
      <c r="DS86" s="31"/>
      <c r="DT86" s="74"/>
      <c r="DU86" s="74"/>
      <c r="DV86" s="54"/>
      <c r="DW86" s="54"/>
      <c r="DX86" s="54"/>
      <c r="DY86" s="74"/>
      <c r="DZ86" s="74"/>
      <c r="EA86" s="54"/>
      <c r="EB86" s="54"/>
      <c r="EC86" s="54"/>
      <c r="EE86" s="2"/>
      <c r="EF86" s="2"/>
      <c r="EG86" s="2"/>
      <c r="EH86" s="2"/>
      <c r="EI86" s="2"/>
      <c r="EJ86" s="2"/>
      <c r="EK86" s="2"/>
      <c r="EL86" s="2"/>
      <c r="EM86" s="2"/>
      <c r="EN86" s="2"/>
      <c r="EO86" s="2"/>
      <c r="EP86" s="2"/>
      <c r="EQ86" s="2"/>
      <c r="ER86" s="2"/>
      <c r="ES86" s="2"/>
      <c r="ET86" s="2"/>
      <c r="EU86" s="2"/>
      <c r="EV86" s="2"/>
    </row>
    <row r="87" spans="1:152" ht="9.9499999999999993" customHeight="1" x14ac:dyDescent="0.25">
      <c r="A87" s="5"/>
      <c r="B87" s="15"/>
      <c r="C87" s="96"/>
      <c r="D87" s="96"/>
      <c r="E87" s="96"/>
      <c r="F87" s="96"/>
      <c r="G87" s="96"/>
      <c r="H87" s="96"/>
      <c r="I87" s="96"/>
      <c r="J87" s="96"/>
      <c r="K87" s="96"/>
      <c r="L87" s="96"/>
      <c r="M87" s="96"/>
      <c r="N87" s="96"/>
      <c r="O87" s="96"/>
      <c r="P87" s="96"/>
      <c r="Q87" s="96"/>
      <c r="R87" s="96"/>
      <c r="S87" s="96"/>
      <c r="T87" s="96"/>
      <c r="U87" s="96"/>
      <c r="V87" s="96"/>
      <c r="W87" s="96"/>
      <c r="X87" s="96"/>
      <c r="Y87" s="96"/>
      <c r="Z87" s="96"/>
      <c r="AA87" s="96"/>
      <c r="AB87" s="96"/>
      <c r="AC87" s="96"/>
      <c r="AD87" s="96"/>
      <c r="AE87" s="96"/>
      <c r="AF87" s="96"/>
      <c r="AG87" s="96"/>
      <c r="AH87" s="96"/>
      <c r="AI87" s="96"/>
      <c r="AJ87" s="96"/>
      <c r="AK87" s="96"/>
      <c r="AL87" s="96"/>
      <c r="AM87" s="96"/>
      <c r="AN87" s="96"/>
      <c r="AO87" s="96"/>
      <c r="AP87" s="96"/>
      <c r="AQ87" s="96"/>
      <c r="AR87" s="96"/>
      <c r="AS87" s="96"/>
      <c r="AT87" s="96"/>
      <c r="AU87" s="96"/>
      <c r="AV87" s="96"/>
      <c r="AW87" s="96"/>
      <c r="AX87" s="96"/>
      <c r="AY87" s="96"/>
      <c r="AZ87" s="96"/>
      <c r="BA87" s="96"/>
      <c r="BB87" s="96"/>
      <c r="BC87" s="96"/>
      <c r="BD87" s="96"/>
      <c r="BE87" s="96"/>
      <c r="BF87" s="96"/>
      <c r="BG87" s="96"/>
      <c r="BH87" s="96"/>
      <c r="BI87" s="96"/>
      <c r="BJ87" s="96"/>
      <c r="BK87" s="96"/>
      <c r="BL87" s="96"/>
      <c r="BM87" s="96"/>
      <c r="BN87" s="96"/>
      <c r="BO87" s="96"/>
      <c r="BP87" s="96"/>
      <c r="BQ87" s="96"/>
      <c r="BR87" s="96"/>
      <c r="BS87" s="96"/>
      <c r="BT87" s="96"/>
      <c r="BU87" s="96"/>
      <c r="BV87" s="96"/>
      <c r="BW87" s="96"/>
      <c r="BX87" s="96"/>
      <c r="BY87" s="96"/>
      <c r="BZ87" s="96"/>
      <c r="CA87" s="96"/>
      <c r="CB87" s="96"/>
      <c r="CC87" s="96"/>
      <c r="CD87" s="96"/>
      <c r="CE87" s="96"/>
      <c r="CF87" s="96"/>
      <c r="CG87" s="96"/>
      <c r="CH87" s="96"/>
      <c r="CI87" s="96"/>
      <c r="CJ87" s="96"/>
      <c r="CK87" s="96"/>
      <c r="CL87" s="96"/>
      <c r="CM87" s="96"/>
      <c r="CN87" s="96"/>
      <c r="CO87" s="96"/>
      <c r="CP87" s="96"/>
      <c r="CQ87" s="96"/>
      <c r="CR87" s="96"/>
      <c r="CS87" s="96"/>
      <c r="CT87" s="96"/>
      <c r="CU87" s="96"/>
      <c r="CV87" s="96"/>
      <c r="CW87" s="96"/>
      <c r="CX87" s="96"/>
      <c r="CY87" s="96"/>
      <c r="CZ87" s="96"/>
      <c r="DA87" s="96"/>
      <c r="DB87" s="96"/>
      <c r="DC87" s="96"/>
      <c r="DD87" s="96"/>
      <c r="DE87" s="96"/>
      <c r="DF87" s="96"/>
      <c r="DG87" s="96"/>
      <c r="DH87" s="96"/>
      <c r="DI87" s="96"/>
      <c r="DJ87" s="6"/>
      <c r="DK87" s="35"/>
      <c r="DO87" s="54"/>
      <c r="DP87" s="54"/>
      <c r="DQ87" s="31"/>
      <c r="DR87" s="31"/>
      <c r="DS87" s="37"/>
      <c r="DT87" s="54"/>
      <c r="DU87" s="54"/>
      <c r="DV87" s="37"/>
      <c r="DW87" s="31"/>
      <c r="DX87" s="37"/>
      <c r="DY87" s="54"/>
      <c r="DZ87" s="54"/>
      <c r="EA87" s="54"/>
      <c r="EB87" s="54"/>
      <c r="EC87" s="54"/>
    </row>
    <row r="88" spans="1:152" ht="9.9499999999999993" customHeight="1" x14ac:dyDescent="0.25">
      <c r="A88" s="5"/>
      <c r="B88" s="61"/>
      <c r="C88" s="96"/>
      <c r="D88" s="96"/>
      <c r="E88" s="96"/>
      <c r="F88" s="96"/>
      <c r="G88" s="96"/>
      <c r="H88" s="96"/>
      <c r="I88" s="96"/>
      <c r="J88" s="96"/>
      <c r="K88" s="96"/>
      <c r="L88" s="96"/>
      <c r="M88" s="96"/>
      <c r="N88" s="96"/>
      <c r="O88" s="96"/>
      <c r="P88" s="96"/>
      <c r="Q88" s="96"/>
      <c r="R88" s="96"/>
      <c r="S88" s="96"/>
      <c r="T88" s="96"/>
      <c r="U88" s="96"/>
      <c r="V88" s="96"/>
      <c r="W88" s="96"/>
      <c r="X88" s="96"/>
      <c r="Y88" s="96"/>
      <c r="Z88" s="96"/>
      <c r="AA88" s="96"/>
      <c r="AB88" s="96"/>
      <c r="AC88" s="96"/>
      <c r="AD88" s="96"/>
      <c r="AE88" s="96"/>
      <c r="AF88" s="96"/>
      <c r="AG88" s="96"/>
      <c r="AH88" s="96"/>
      <c r="AI88" s="96"/>
      <c r="AJ88" s="96"/>
      <c r="AK88" s="96"/>
      <c r="AL88" s="96"/>
      <c r="AM88" s="96"/>
      <c r="AN88" s="96"/>
      <c r="AO88" s="96"/>
      <c r="AP88" s="96"/>
      <c r="AQ88" s="96"/>
      <c r="AR88" s="96"/>
      <c r="AS88" s="96"/>
      <c r="AT88" s="96"/>
      <c r="AU88" s="96"/>
      <c r="AV88" s="96"/>
      <c r="AW88" s="96"/>
      <c r="AX88" s="96"/>
      <c r="AY88" s="96"/>
      <c r="AZ88" s="96"/>
      <c r="BA88" s="96"/>
      <c r="BB88" s="96"/>
      <c r="BC88" s="96"/>
      <c r="BD88" s="96"/>
      <c r="BE88" s="96"/>
      <c r="BF88" s="96"/>
      <c r="BG88" s="96"/>
      <c r="BH88" s="96"/>
      <c r="BI88" s="96"/>
      <c r="BJ88" s="96"/>
      <c r="BK88" s="96"/>
      <c r="BL88" s="96"/>
      <c r="BM88" s="96"/>
      <c r="BN88" s="96"/>
      <c r="BO88" s="96"/>
      <c r="BP88" s="96"/>
      <c r="BQ88" s="96"/>
      <c r="BR88" s="96"/>
      <c r="BS88" s="96"/>
      <c r="BT88" s="96"/>
      <c r="BU88" s="96"/>
      <c r="BV88" s="96"/>
      <c r="BW88" s="96"/>
      <c r="BX88" s="96"/>
      <c r="BY88" s="96"/>
      <c r="BZ88" s="96"/>
      <c r="CA88" s="96"/>
      <c r="CB88" s="96"/>
      <c r="CC88" s="96"/>
      <c r="CD88" s="96"/>
      <c r="CE88" s="96"/>
      <c r="CF88" s="96"/>
      <c r="CG88" s="96"/>
      <c r="CH88" s="96"/>
      <c r="CI88" s="96"/>
      <c r="CJ88" s="96"/>
      <c r="CK88" s="96"/>
      <c r="CL88" s="96"/>
      <c r="CM88" s="96"/>
      <c r="CN88" s="96"/>
      <c r="CO88" s="96"/>
      <c r="CP88" s="96"/>
      <c r="CQ88" s="96"/>
      <c r="CR88" s="96"/>
      <c r="CS88" s="96"/>
      <c r="CT88" s="96"/>
      <c r="CU88" s="96"/>
      <c r="CV88" s="96"/>
      <c r="CW88" s="96"/>
      <c r="CX88" s="96"/>
      <c r="CY88" s="96"/>
      <c r="CZ88" s="96"/>
      <c r="DA88" s="96"/>
      <c r="DB88" s="96"/>
      <c r="DC88" s="96"/>
      <c r="DD88" s="96"/>
      <c r="DE88" s="96"/>
      <c r="DF88" s="96"/>
      <c r="DG88" s="96"/>
      <c r="DH88" s="96"/>
      <c r="DI88" s="96"/>
      <c r="DJ88" s="6"/>
      <c r="DK88" s="35"/>
      <c r="DO88" s="54"/>
      <c r="DP88" s="54"/>
      <c r="DQ88" s="31"/>
      <c r="DR88" s="31"/>
      <c r="DS88" s="37"/>
      <c r="DT88" s="54"/>
      <c r="DU88" s="54"/>
      <c r="DV88" s="37"/>
      <c r="DW88" s="31"/>
      <c r="DX88" s="37"/>
      <c r="DY88" s="54"/>
      <c r="DZ88" s="54"/>
      <c r="EA88" s="54"/>
      <c r="EB88" s="54"/>
      <c r="EC88" s="54"/>
    </row>
    <row r="89" spans="1:152" s="27" customFormat="1" ht="9.9499999999999993" customHeight="1" x14ac:dyDescent="0.25">
      <c r="A89" s="5"/>
      <c r="B89" s="7"/>
      <c r="C89" s="96"/>
      <c r="D89" s="96"/>
      <c r="E89" s="96"/>
      <c r="F89" s="96"/>
      <c r="G89" s="96"/>
      <c r="H89" s="96"/>
      <c r="I89" s="96"/>
      <c r="J89" s="96"/>
      <c r="K89" s="96"/>
      <c r="L89" s="96"/>
      <c r="M89" s="96"/>
      <c r="N89" s="96"/>
      <c r="O89" s="96"/>
      <c r="P89" s="96"/>
      <c r="Q89" s="96"/>
      <c r="R89" s="96"/>
      <c r="S89" s="96"/>
      <c r="T89" s="96"/>
      <c r="U89" s="96"/>
      <c r="V89" s="96"/>
      <c r="W89" s="96"/>
      <c r="X89" s="96"/>
      <c r="Y89" s="96"/>
      <c r="Z89" s="96"/>
      <c r="AA89" s="96"/>
      <c r="AB89" s="96"/>
      <c r="AC89" s="96"/>
      <c r="AD89" s="96"/>
      <c r="AE89" s="96"/>
      <c r="AF89" s="96"/>
      <c r="AG89" s="96"/>
      <c r="AH89" s="96"/>
      <c r="AI89" s="96"/>
      <c r="AJ89" s="96"/>
      <c r="AK89" s="96"/>
      <c r="AL89" s="96"/>
      <c r="AM89" s="96"/>
      <c r="AN89" s="96"/>
      <c r="AO89" s="96"/>
      <c r="AP89" s="96"/>
      <c r="AQ89" s="96"/>
      <c r="AR89" s="96"/>
      <c r="AS89" s="96"/>
      <c r="AT89" s="96"/>
      <c r="AU89" s="96"/>
      <c r="AV89" s="96"/>
      <c r="AW89" s="96"/>
      <c r="AX89" s="96"/>
      <c r="AY89" s="96"/>
      <c r="AZ89" s="96"/>
      <c r="BA89" s="96"/>
      <c r="BB89" s="96"/>
      <c r="BC89" s="96"/>
      <c r="BD89" s="96"/>
      <c r="BE89" s="96"/>
      <c r="BF89" s="96"/>
      <c r="BG89" s="96"/>
      <c r="BH89" s="96"/>
      <c r="BI89" s="96"/>
      <c r="BJ89" s="96"/>
      <c r="BK89" s="96"/>
      <c r="BL89" s="96"/>
      <c r="BM89" s="96"/>
      <c r="BN89" s="96"/>
      <c r="BO89" s="96"/>
      <c r="BP89" s="96"/>
      <c r="BQ89" s="96"/>
      <c r="BR89" s="96"/>
      <c r="BS89" s="96"/>
      <c r="BT89" s="96"/>
      <c r="BU89" s="96"/>
      <c r="BV89" s="96"/>
      <c r="BW89" s="96"/>
      <c r="BX89" s="96"/>
      <c r="BY89" s="96"/>
      <c r="BZ89" s="96"/>
      <c r="CA89" s="96"/>
      <c r="CB89" s="96"/>
      <c r="CC89" s="96"/>
      <c r="CD89" s="96"/>
      <c r="CE89" s="96"/>
      <c r="CF89" s="96"/>
      <c r="CG89" s="96"/>
      <c r="CH89" s="96"/>
      <c r="CI89" s="96"/>
      <c r="CJ89" s="96"/>
      <c r="CK89" s="96"/>
      <c r="CL89" s="96"/>
      <c r="CM89" s="96"/>
      <c r="CN89" s="96"/>
      <c r="CO89" s="96"/>
      <c r="CP89" s="96"/>
      <c r="CQ89" s="96"/>
      <c r="CR89" s="96"/>
      <c r="CS89" s="96"/>
      <c r="CT89" s="96"/>
      <c r="CU89" s="96"/>
      <c r="CV89" s="96"/>
      <c r="CW89" s="96"/>
      <c r="CX89" s="96"/>
      <c r="CY89" s="96"/>
      <c r="CZ89" s="96"/>
      <c r="DA89" s="96"/>
      <c r="DB89" s="96"/>
      <c r="DC89" s="96"/>
      <c r="DD89" s="96"/>
      <c r="DE89" s="96"/>
      <c r="DF89" s="96"/>
      <c r="DG89" s="96"/>
      <c r="DH89" s="96"/>
      <c r="DI89" s="96"/>
      <c r="DJ89" s="6"/>
      <c r="DK89" s="35"/>
      <c r="DO89" s="54"/>
      <c r="DP89" s="54"/>
      <c r="DQ89" s="31"/>
      <c r="DR89" s="31"/>
      <c r="DS89" s="31"/>
      <c r="DT89" s="54"/>
      <c r="DU89" s="54"/>
      <c r="DV89" s="54"/>
      <c r="DW89" s="54"/>
      <c r="DX89" s="54"/>
      <c r="DY89" s="54"/>
      <c r="DZ89" s="54"/>
      <c r="EA89" s="54"/>
      <c r="EB89" s="54"/>
      <c r="EC89" s="54"/>
      <c r="EE89" s="2"/>
      <c r="EF89" s="2"/>
      <c r="EG89" s="2"/>
      <c r="EH89" s="2"/>
      <c r="EI89" s="2"/>
      <c r="EJ89" s="2"/>
      <c r="EK89" s="2"/>
      <c r="EL89" s="2"/>
      <c r="EM89" s="2"/>
      <c r="EN89" s="2"/>
      <c r="EO89" s="2"/>
      <c r="EP89" s="2"/>
      <c r="EQ89" s="2"/>
      <c r="ER89" s="2"/>
      <c r="ES89" s="2"/>
      <c r="ET89" s="2"/>
      <c r="EU89" s="2"/>
      <c r="EV89" s="2"/>
    </row>
    <row r="90" spans="1:152" s="27" customFormat="1" ht="9.9499999999999993" customHeight="1" x14ac:dyDescent="0.25">
      <c r="A90" s="5"/>
      <c r="B90" s="69"/>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6"/>
      <c r="AL90" s="96"/>
      <c r="AM90" s="96"/>
      <c r="AN90" s="96"/>
      <c r="AO90" s="96"/>
      <c r="AP90" s="96"/>
      <c r="AQ90" s="96"/>
      <c r="AR90" s="96"/>
      <c r="AS90" s="96"/>
      <c r="AT90" s="96"/>
      <c r="AU90" s="96"/>
      <c r="AV90" s="96"/>
      <c r="AW90" s="96"/>
      <c r="AX90" s="96"/>
      <c r="AY90" s="96"/>
      <c r="AZ90" s="96"/>
      <c r="BA90" s="96"/>
      <c r="BB90" s="96"/>
      <c r="BC90" s="96"/>
      <c r="BD90" s="96"/>
      <c r="BE90" s="96"/>
      <c r="BF90" s="96"/>
      <c r="BG90" s="96"/>
      <c r="BH90" s="96"/>
      <c r="BI90" s="96"/>
      <c r="BJ90" s="96"/>
      <c r="BK90" s="96"/>
      <c r="BL90" s="96"/>
      <c r="BM90" s="96"/>
      <c r="BN90" s="96"/>
      <c r="BO90" s="96"/>
      <c r="BP90" s="96"/>
      <c r="BQ90" s="96"/>
      <c r="BR90" s="96"/>
      <c r="BS90" s="96"/>
      <c r="BT90" s="96"/>
      <c r="BU90" s="96"/>
      <c r="BV90" s="96"/>
      <c r="BW90" s="96"/>
      <c r="BX90" s="96"/>
      <c r="BY90" s="96"/>
      <c r="BZ90" s="96"/>
      <c r="CA90" s="96"/>
      <c r="CB90" s="96"/>
      <c r="CC90" s="96"/>
      <c r="CD90" s="96"/>
      <c r="CE90" s="96"/>
      <c r="CF90" s="96"/>
      <c r="CG90" s="96"/>
      <c r="CH90" s="96"/>
      <c r="CI90" s="96"/>
      <c r="CJ90" s="96"/>
      <c r="CK90" s="96"/>
      <c r="CL90" s="96"/>
      <c r="CM90" s="96"/>
      <c r="CN90" s="96"/>
      <c r="CO90" s="96"/>
      <c r="CP90" s="96"/>
      <c r="CQ90" s="96"/>
      <c r="CR90" s="96"/>
      <c r="CS90" s="96"/>
      <c r="CT90" s="96"/>
      <c r="CU90" s="96"/>
      <c r="CV90" s="96"/>
      <c r="CW90" s="96"/>
      <c r="CX90" s="96"/>
      <c r="CY90" s="96"/>
      <c r="CZ90" s="96"/>
      <c r="DA90" s="96"/>
      <c r="DB90" s="96"/>
      <c r="DC90" s="96"/>
      <c r="DD90" s="96"/>
      <c r="DE90" s="96"/>
      <c r="DF90" s="96"/>
      <c r="DG90" s="96"/>
      <c r="DH90" s="96"/>
      <c r="DI90" s="96"/>
      <c r="DJ90" s="6"/>
      <c r="DK90" s="35"/>
      <c r="DM90" s="33"/>
      <c r="DO90" s="54"/>
      <c r="DP90" s="54"/>
      <c r="DQ90" s="31"/>
      <c r="DR90" s="31"/>
      <c r="DS90" s="37"/>
      <c r="DT90" s="54"/>
      <c r="DU90" s="54"/>
      <c r="DV90" s="54"/>
      <c r="DW90" s="54"/>
      <c r="DX90" s="54"/>
      <c r="DY90" s="54"/>
      <c r="DZ90" s="54"/>
      <c r="EA90" s="54"/>
      <c r="EB90" s="54"/>
      <c r="EC90" s="54"/>
      <c r="EE90" s="2"/>
      <c r="EF90" s="2"/>
      <c r="EG90" s="2"/>
      <c r="EH90" s="2"/>
      <c r="EI90" s="2"/>
      <c r="EJ90" s="2"/>
      <c r="EK90" s="2"/>
      <c r="EL90" s="2"/>
      <c r="EM90" s="2"/>
      <c r="EN90" s="2"/>
      <c r="EO90" s="2"/>
      <c r="EP90" s="2"/>
      <c r="EQ90" s="2"/>
      <c r="ER90" s="2"/>
      <c r="ES90" s="2"/>
      <c r="ET90" s="2"/>
      <c r="EU90" s="2"/>
      <c r="EV90" s="2"/>
    </row>
    <row r="91" spans="1:152" s="27" customFormat="1" ht="9.9499999999999993" customHeight="1" x14ac:dyDescent="0.25">
      <c r="A91" s="5"/>
      <c r="B91" s="61"/>
      <c r="C91" s="96"/>
      <c r="D91" s="96"/>
      <c r="E91" s="96"/>
      <c r="F91" s="96"/>
      <c r="G91" s="96"/>
      <c r="H91" s="96"/>
      <c r="I91" s="96"/>
      <c r="J91" s="96"/>
      <c r="K91" s="96"/>
      <c r="L91" s="96"/>
      <c r="M91" s="96"/>
      <c r="N91" s="96"/>
      <c r="O91" s="96"/>
      <c r="P91" s="96"/>
      <c r="Q91" s="96"/>
      <c r="R91" s="96"/>
      <c r="S91" s="96"/>
      <c r="T91" s="96"/>
      <c r="U91" s="96"/>
      <c r="V91" s="96"/>
      <c r="W91" s="96"/>
      <c r="X91" s="96"/>
      <c r="Y91" s="96"/>
      <c r="Z91" s="96"/>
      <c r="AA91" s="96"/>
      <c r="AB91" s="96"/>
      <c r="AC91" s="96"/>
      <c r="AD91" s="96"/>
      <c r="AE91" s="96"/>
      <c r="AF91" s="96"/>
      <c r="AG91" s="96"/>
      <c r="AH91" s="96"/>
      <c r="AI91" s="96"/>
      <c r="AJ91" s="96"/>
      <c r="AK91" s="96"/>
      <c r="AL91" s="96"/>
      <c r="AM91" s="96"/>
      <c r="AN91" s="96"/>
      <c r="AO91" s="96"/>
      <c r="AP91" s="96"/>
      <c r="AQ91" s="96"/>
      <c r="AR91" s="96"/>
      <c r="AS91" s="96"/>
      <c r="AT91" s="96"/>
      <c r="AU91" s="96"/>
      <c r="AV91" s="96"/>
      <c r="AW91" s="96"/>
      <c r="AX91" s="96"/>
      <c r="AY91" s="96"/>
      <c r="AZ91" s="96"/>
      <c r="BA91" s="96"/>
      <c r="BB91" s="96"/>
      <c r="BC91" s="96"/>
      <c r="BD91" s="96"/>
      <c r="BE91" s="96"/>
      <c r="BF91" s="96"/>
      <c r="BG91" s="96"/>
      <c r="BH91" s="96"/>
      <c r="BI91" s="96"/>
      <c r="BJ91" s="96"/>
      <c r="BK91" s="96"/>
      <c r="BL91" s="96"/>
      <c r="BM91" s="96"/>
      <c r="BN91" s="96"/>
      <c r="BO91" s="96"/>
      <c r="BP91" s="96"/>
      <c r="BQ91" s="96"/>
      <c r="BR91" s="96"/>
      <c r="BS91" s="96"/>
      <c r="BT91" s="96"/>
      <c r="BU91" s="96"/>
      <c r="BV91" s="96"/>
      <c r="BW91" s="96"/>
      <c r="BX91" s="96"/>
      <c r="BY91" s="96"/>
      <c r="BZ91" s="96"/>
      <c r="CA91" s="96"/>
      <c r="CB91" s="96"/>
      <c r="CC91" s="96"/>
      <c r="CD91" s="96"/>
      <c r="CE91" s="96"/>
      <c r="CF91" s="96"/>
      <c r="CG91" s="96"/>
      <c r="CH91" s="96"/>
      <c r="CI91" s="96"/>
      <c r="CJ91" s="96"/>
      <c r="CK91" s="96"/>
      <c r="CL91" s="96"/>
      <c r="CM91" s="96"/>
      <c r="CN91" s="96"/>
      <c r="CO91" s="96"/>
      <c r="CP91" s="96"/>
      <c r="CQ91" s="96"/>
      <c r="CR91" s="96"/>
      <c r="CS91" s="96"/>
      <c r="CT91" s="96"/>
      <c r="CU91" s="96"/>
      <c r="CV91" s="96"/>
      <c r="CW91" s="96"/>
      <c r="CX91" s="96"/>
      <c r="CY91" s="96"/>
      <c r="CZ91" s="96"/>
      <c r="DA91" s="96"/>
      <c r="DB91" s="96"/>
      <c r="DC91" s="96"/>
      <c r="DD91" s="96"/>
      <c r="DE91" s="96"/>
      <c r="DF91" s="96"/>
      <c r="DG91" s="96"/>
      <c r="DH91" s="96"/>
      <c r="DI91" s="96"/>
      <c r="DJ91" s="6"/>
      <c r="DK91" s="35"/>
      <c r="DM91" s="33"/>
      <c r="DO91" s="54"/>
      <c r="DP91" s="54"/>
      <c r="DQ91" s="31"/>
      <c r="DR91" s="31"/>
      <c r="DS91" s="37"/>
      <c r="DT91" s="54"/>
      <c r="DU91" s="54"/>
      <c r="DV91" s="54"/>
      <c r="DW91" s="54"/>
      <c r="DX91" s="54"/>
      <c r="DY91" s="54"/>
      <c r="DZ91" s="54"/>
      <c r="EA91" s="54"/>
      <c r="EB91" s="54"/>
      <c r="EC91" s="54"/>
      <c r="EE91" s="2"/>
      <c r="EF91" s="2"/>
      <c r="EG91" s="2"/>
      <c r="EH91" s="2"/>
      <c r="EI91" s="2"/>
      <c r="EJ91" s="2"/>
      <c r="EK91" s="2"/>
      <c r="EL91" s="2"/>
      <c r="EM91" s="2"/>
      <c r="EN91" s="2"/>
      <c r="EO91" s="2"/>
      <c r="EP91" s="2"/>
      <c r="EQ91" s="2"/>
      <c r="ER91" s="2"/>
      <c r="ES91" s="2"/>
      <c r="ET91" s="2"/>
      <c r="EU91" s="2"/>
      <c r="EV91" s="2"/>
    </row>
    <row r="92" spans="1:152" s="27" customFormat="1" ht="9.9499999999999993" customHeight="1" x14ac:dyDescent="0.25">
      <c r="A92" s="5"/>
      <c r="B92" s="7"/>
      <c r="C92" s="96"/>
      <c r="D92" s="96"/>
      <c r="E92" s="96"/>
      <c r="F92" s="96"/>
      <c r="G92" s="96"/>
      <c r="H92" s="96"/>
      <c r="I92" s="96"/>
      <c r="J92" s="96"/>
      <c r="K92" s="96"/>
      <c r="L92" s="96"/>
      <c r="M92" s="96"/>
      <c r="N92" s="96"/>
      <c r="O92" s="96"/>
      <c r="P92" s="96"/>
      <c r="Q92" s="96"/>
      <c r="R92" s="96"/>
      <c r="S92" s="96"/>
      <c r="T92" s="96"/>
      <c r="U92" s="96"/>
      <c r="V92" s="96"/>
      <c r="W92" s="96"/>
      <c r="X92" s="96"/>
      <c r="Y92" s="96"/>
      <c r="Z92" s="96"/>
      <c r="AA92" s="96"/>
      <c r="AB92" s="96"/>
      <c r="AC92" s="96"/>
      <c r="AD92" s="96"/>
      <c r="AE92" s="96"/>
      <c r="AF92" s="96"/>
      <c r="AG92" s="96"/>
      <c r="AH92" s="96"/>
      <c r="AI92" s="96"/>
      <c r="AJ92" s="96"/>
      <c r="AK92" s="96"/>
      <c r="AL92" s="96"/>
      <c r="AM92" s="96"/>
      <c r="AN92" s="96"/>
      <c r="AO92" s="96"/>
      <c r="AP92" s="96"/>
      <c r="AQ92" s="96"/>
      <c r="AR92" s="96"/>
      <c r="AS92" s="96"/>
      <c r="AT92" s="96"/>
      <c r="AU92" s="96"/>
      <c r="AV92" s="96"/>
      <c r="AW92" s="96"/>
      <c r="AX92" s="96"/>
      <c r="AY92" s="96"/>
      <c r="AZ92" s="96"/>
      <c r="BA92" s="96"/>
      <c r="BB92" s="96"/>
      <c r="BC92" s="96"/>
      <c r="BD92" s="96"/>
      <c r="BE92" s="96"/>
      <c r="BF92" s="96"/>
      <c r="BG92" s="96"/>
      <c r="BH92" s="96"/>
      <c r="BI92" s="96"/>
      <c r="BJ92" s="96"/>
      <c r="BK92" s="96"/>
      <c r="BL92" s="96"/>
      <c r="BM92" s="96"/>
      <c r="BN92" s="96"/>
      <c r="BO92" s="96"/>
      <c r="BP92" s="96"/>
      <c r="BQ92" s="96"/>
      <c r="BR92" s="96"/>
      <c r="BS92" s="96"/>
      <c r="BT92" s="96"/>
      <c r="BU92" s="96"/>
      <c r="BV92" s="96"/>
      <c r="BW92" s="96"/>
      <c r="BX92" s="96"/>
      <c r="BY92" s="96"/>
      <c r="BZ92" s="96"/>
      <c r="CA92" s="96"/>
      <c r="CB92" s="96"/>
      <c r="CC92" s="96"/>
      <c r="CD92" s="96"/>
      <c r="CE92" s="96"/>
      <c r="CF92" s="96"/>
      <c r="CG92" s="96"/>
      <c r="CH92" s="96"/>
      <c r="CI92" s="96"/>
      <c r="CJ92" s="96"/>
      <c r="CK92" s="96"/>
      <c r="CL92" s="96"/>
      <c r="CM92" s="96"/>
      <c r="CN92" s="96"/>
      <c r="CO92" s="96"/>
      <c r="CP92" s="96"/>
      <c r="CQ92" s="96"/>
      <c r="CR92" s="96"/>
      <c r="CS92" s="96"/>
      <c r="CT92" s="96"/>
      <c r="CU92" s="96"/>
      <c r="CV92" s="96"/>
      <c r="CW92" s="96"/>
      <c r="CX92" s="96"/>
      <c r="CY92" s="96"/>
      <c r="CZ92" s="96"/>
      <c r="DA92" s="96"/>
      <c r="DB92" s="96"/>
      <c r="DC92" s="96"/>
      <c r="DD92" s="96"/>
      <c r="DE92" s="96"/>
      <c r="DF92" s="96"/>
      <c r="DG92" s="96"/>
      <c r="DH92" s="96"/>
      <c r="DI92" s="96"/>
      <c r="DJ92" s="6"/>
      <c r="DK92" s="35"/>
      <c r="DM92" s="33"/>
      <c r="DO92" s="54"/>
      <c r="DP92" s="54"/>
      <c r="DQ92" s="31"/>
      <c r="DR92" s="31"/>
      <c r="DS92" s="31"/>
      <c r="DT92" s="54"/>
      <c r="DU92" s="54"/>
      <c r="DV92" s="54"/>
      <c r="DW92" s="54"/>
      <c r="DX92" s="54"/>
      <c r="DY92" s="54"/>
      <c r="DZ92" s="54"/>
      <c r="EA92" s="54"/>
      <c r="EB92" s="54"/>
      <c r="EC92" s="54"/>
      <c r="EE92" s="2"/>
      <c r="EF92" s="2"/>
      <c r="EG92" s="2"/>
      <c r="EH92" s="2"/>
      <c r="EI92" s="2"/>
      <c r="EJ92" s="2"/>
      <c r="EK92" s="2"/>
      <c r="EL92" s="2"/>
      <c r="EM92" s="2"/>
      <c r="EN92" s="2"/>
      <c r="EO92" s="2"/>
      <c r="EP92" s="2"/>
      <c r="EQ92" s="2"/>
      <c r="ER92" s="2"/>
      <c r="ES92" s="2"/>
      <c r="ET92" s="2"/>
      <c r="EU92" s="2"/>
      <c r="EV92" s="2"/>
    </row>
    <row r="93" spans="1:152" s="27" customFormat="1" ht="9.9499999999999993" customHeight="1" x14ac:dyDescent="0.25">
      <c r="A93" s="5"/>
      <c r="B93" s="69"/>
      <c r="C93" s="96"/>
      <c r="D93" s="96"/>
      <c r="E93" s="96"/>
      <c r="F93" s="96"/>
      <c r="G93" s="96"/>
      <c r="H93" s="96"/>
      <c r="I93" s="96"/>
      <c r="J93" s="96"/>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c r="AL93" s="96"/>
      <c r="AM93" s="96"/>
      <c r="AN93" s="96"/>
      <c r="AO93" s="96"/>
      <c r="AP93" s="96"/>
      <c r="AQ93" s="96"/>
      <c r="AR93" s="96"/>
      <c r="AS93" s="96"/>
      <c r="AT93" s="96"/>
      <c r="AU93" s="96"/>
      <c r="AV93" s="96"/>
      <c r="AW93" s="96"/>
      <c r="AX93" s="96"/>
      <c r="AY93" s="96"/>
      <c r="AZ93" s="96"/>
      <c r="BA93" s="96"/>
      <c r="BB93" s="96"/>
      <c r="BC93" s="96"/>
      <c r="BD93" s="96"/>
      <c r="BE93" s="96"/>
      <c r="BF93" s="96"/>
      <c r="BG93" s="96"/>
      <c r="BH93" s="96"/>
      <c r="BI93" s="96"/>
      <c r="BJ93" s="96"/>
      <c r="BK93" s="96"/>
      <c r="BL93" s="96"/>
      <c r="BM93" s="96"/>
      <c r="BN93" s="96"/>
      <c r="BO93" s="96"/>
      <c r="BP93" s="96"/>
      <c r="BQ93" s="96"/>
      <c r="BR93" s="96"/>
      <c r="BS93" s="96"/>
      <c r="BT93" s="96"/>
      <c r="BU93" s="96"/>
      <c r="BV93" s="96"/>
      <c r="BW93" s="96"/>
      <c r="BX93" s="96"/>
      <c r="BY93" s="96"/>
      <c r="BZ93" s="96"/>
      <c r="CA93" s="96"/>
      <c r="CB93" s="96"/>
      <c r="CC93" s="96"/>
      <c r="CD93" s="96"/>
      <c r="CE93" s="96"/>
      <c r="CF93" s="96"/>
      <c r="CG93" s="96"/>
      <c r="CH93" s="96"/>
      <c r="CI93" s="96"/>
      <c r="CJ93" s="96"/>
      <c r="CK93" s="96"/>
      <c r="CL93" s="96"/>
      <c r="CM93" s="96"/>
      <c r="CN93" s="96"/>
      <c r="CO93" s="96"/>
      <c r="CP93" s="96"/>
      <c r="CQ93" s="96"/>
      <c r="CR93" s="96"/>
      <c r="CS93" s="96"/>
      <c r="CT93" s="96"/>
      <c r="CU93" s="96"/>
      <c r="CV93" s="96"/>
      <c r="CW93" s="96"/>
      <c r="CX93" s="96"/>
      <c r="CY93" s="96"/>
      <c r="CZ93" s="96"/>
      <c r="DA93" s="96"/>
      <c r="DB93" s="96"/>
      <c r="DC93" s="96"/>
      <c r="DD93" s="96"/>
      <c r="DE93" s="96"/>
      <c r="DF93" s="96"/>
      <c r="DG93" s="96"/>
      <c r="DH93" s="96"/>
      <c r="DI93" s="96"/>
      <c r="DJ93" s="6"/>
      <c r="DK93" s="35"/>
      <c r="DM93" s="33"/>
      <c r="DO93" s="80"/>
      <c r="DP93" s="80"/>
      <c r="DQ93" s="38"/>
      <c r="DR93" s="38"/>
      <c r="DS93" s="38"/>
      <c r="DT93" s="80"/>
      <c r="DU93" s="80"/>
      <c r="DV93" s="55"/>
      <c r="DW93" s="55"/>
      <c r="DX93" s="55"/>
      <c r="DY93" s="80"/>
      <c r="DZ93" s="80"/>
      <c r="EA93" s="55"/>
      <c r="EB93" s="55"/>
      <c r="EC93" s="55"/>
      <c r="EE93" s="2"/>
      <c r="EF93" s="2"/>
      <c r="EG93" s="2"/>
      <c r="EH93" s="2"/>
      <c r="EI93" s="2"/>
      <c r="EJ93" s="2"/>
      <c r="EK93" s="2"/>
      <c r="EL93" s="2"/>
      <c r="EM93" s="2"/>
      <c r="EN93" s="2"/>
      <c r="EO93" s="2"/>
      <c r="EP93" s="2"/>
      <c r="EQ93" s="2"/>
      <c r="ER93" s="2"/>
      <c r="ES93" s="2"/>
      <c r="ET93" s="2"/>
      <c r="EU93" s="2"/>
      <c r="EV93" s="2"/>
    </row>
    <row r="94" spans="1:152" s="27" customFormat="1" ht="9.9499999999999993" customHeight="1" x14ac:dyDescent="0.25">
      <c r="A94" s="5"/>
      <c r="B94" s="61"/>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6"/>
      <c r="AL94" s="96"/>
      <c r="AM94" s="96"/>
      <c r="AN94" s="96"/>
      <c r="AO94" s="96"/>
      <c r="AP94" s="96"/>
      <c r="AQ94" s="96"/>
      <c r="AR94" s="96"/>
      <c r="AS94" s="96"/>
      <c r="AT94" s="96"/>
      <c r="AU94" s="96"/>
      <c r="AV94" s="96"/>
      <c r="AW94" s="96"/>
      <c r="AX94" s="96"/>
      <c r="AY94" s="96"/>
      <c r="AZ94" s="96"/>
      <c r="BA94" s="96"/>
      <c r="BB94" s="96"/>
      <c r="BC94" s="96"/>
      <c r="BD94" s="96"/>
      <c r="BE94" s="96"/>
      <c r="BF94" s="96"/>
      <c r="BG94" s="96"/>
      <c r="BH94" s="96"/>
      <c r="BI94" s="96"/>
      <c r="BJ94" s="96"/>
      <c r="BK94" s="96"/>
      <c r="BL94" s="96"/>
      <c r="BM94" s="96"/>
      <c r="BN94" s="96"/>
      <c r="BO94" s="96"/>
      <c r="BP94" s="96"/>
      <c r="BQ94" s="96"/>
      <c r="BR94" s="96"/>
      <c r="BS94" s="96"/>
      <c r="BT94" s="96"/>
      <c r="BU94" s="96"/>
      <c r="BV94" s="96"/>
      <c r="BW94" s="96"/>
      <c r="BX94" s="96"/>
      <c r="BY94" s="96"/>
      <c r="BZ94" s="96"/>
      <c r="CA94" s="96"/>
      <c r="CB94" s="96"/>
      <c r="CC94" s="96"/>
      <c r="CD94" s="96"/>
      <c r="CE94" s="96"/>
      <c r="CF94" s="96"/>
      <c r="CG94" s="96"/>
      <c r="CH94" s="96"/>
      <c r="CI94" s="96"/>
      <c r="CJ94" s="96"/>
      <c r="CK94" s="96"/>
      <c r="CL94" s="96"/>
      <c r="CM94" s="96"/>
      <c r="CN94" s="96"/>
      <c r="CO94" s="96"/>
      <c r="CP94" s="96"/>
      <c r="CQ94" s="96"/>
      <c r="CR94" s="96"/>
      <c r="CS94" s="96"/>
      <c r="CT94" s="96"/>
      <c r="CU94" s="96"/>
      <c r="CV94" s="96"/>
      <c r="CW94" s="96"/>
      <c r="CX94" s="96"/>
      <c r="CY94" s="96"/>
      <c r="CZ94" s="96"/>
      <c r="DA94" s="96"/>
      <c r="DB94" s="96"/>
      <c r="DC94" s="96"/>
      <c r="DD94" s="96"/>
      <c r="DE94" s="96"/>
      <c r="DF94" s="96"/>
      <c r="DG94" s="96"/>
      <c r="DH94" s="96"/>
      <c r="DI94" s="96"/>
      <c r="DJ94" s="6"/>
      <c r="DK94" s="35"/>
      <c r="DM94" s="33"/>
      <c r="DO94" s="55"/>
      <c r="DP94" s="55"/>
      <c r="DQ94" s="38"/>
      <c r="DR94" s="38"/>
      <c r="DS94" s="38"/>
      <c r="DT94" s="55"/>
      <c r="DU94" s="55"/>
      <c r="DV94" s="55"/>
      <c r="DW94" s="55"/>
      <c r="DX94" s="55"/>
      <c r="DY94" s="55"/>
      <c r="DZ94" s="55"/>
      <c r="EA94" s="55"/>
      <c r="EB94" s="55"/>
      <c r="EC94" s="55"/>
      <c r="EE94" s="2"/>
      <c r="EF94" s="2"/>
      <c r="EG94" s="2"/>
      <c r="EH94" s="2"/>
      <c r="EI94" s="2"/>
      <c r="EJ94" s="2"/>
      <c r="EK94" s="2"/>
      <c r="EL94" s="2"/>
      <c r="EM94" s="2"/>
      <c r="EN94" s="2"/>
      <c r="EO94" s="2"/>
      <c r="EP94" s="2"/>
      <c r="EQ94" s="2"/>
      <c r="ER94" s="2"/>
      <c r="ES94" s="2"/>
      <c r="ET94" s="2"/>
      <c r="EU94" s="2"/>
      <c r="EV94" s="2"/>
    </row>
    <row r="95" spans="1:152" s="27" customFormat="1" ht="9.9499999999999993" customHeight="1" x14ac:dyDescent="0.25">
      <c r="A95" s="5"/>
      <c r="B95" s="7"/>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6"/>
      <c r="AG95" s="96"/>
      <c r="AH95" s="96"/>
      <c r="AI95" s="96"/>
      <c r="AJ95" s="96"/>
      <c r="AK95" s="96"/>
      <c r="AL95" s="96"/>
      <c r="AM95" s="96"/>
      <c r="AN95" s="96"/>
      <c r="AO95" s="96"/>
      <c r="AP95" s="96"/>
      <c r="AQ95" s="96"/>
      <c r="AR95" s="96"/>
      <c r="AS95" s="96"/>
      <c r="AT95" s="96"/>
      <c r="AU95" s="96"/>
      <c r="AV95" s="96"/>
      <c r="AW95" s="96"/>
      <c r="AX95" s="96"/>
      <c r="AY95" s="96"/>
      <c r="AZ95" s="96"/>
      <c r="BA95" s="96"/>
      <c r="BB95" s="96"/>
      <c r="BC95" s="96"/>
      <c r="BD95" s="96"/>
      <c r="BE95" s="96"/>
      <c r="BF95" s="96"/>
      <c r="BG95" s="96"/>
      <c r="BH95" s="96"/>
      <c r="BI95" s="96"/>
      <c r="BJ95" s="96"/>
      <c r="BK95" s="96"/>
      <c r="BL95" s="96"/>
      <c r="BM95" s="96"/>
      <c r="BN95" s="96"/>
      <c r="BO95" s="96"/>
      <c r="BP95" s="96"/>
      <c r="BQ95" s="96"/>
      <c r="BR95" s="96"/>
      <c r="BS95" s="96"/>
      <c r="BT95" s="96"/>
      <c r="BU95" s="96"/>
      <c r="BV95" s="96"/>
      <c r="BW95" s="96"/>
      <c r="BX95" s="96"/>
      <c r="BY95" s="96"/>
      <c r="BZ95" s="96"/>
      <c r="CA95" s="96"/>
      <c r="CB95" s="96"/>
      <c r="CC95" s="96"/>
      <c r="CD95" s="96"/>
      <c r="CE95" s="96"/>
      <c r="CF95" s="96"/>
      <c r="CG95" s="96"/>
      <c r="CH95" s="96"/>
      <c r="CI95" s="96"/>
      <c r="CJ95" s="96"/>
      <c r="CK95" s="96"/>
      <c r="CL95" s="96"/>
      <c r="CM95" s="96"/>
      <c r="CN95" s="96"/>
      <c r="CO95" s="96"/>
      <c r="CP95" s="96"/>
      <c r="CQ95" s="96"/>
      <c r="CR95" s="96"/>
      <c r="CS95" s="96"/>
      <c r="CT95" s="96"/>
      <c r="CU95" s="96"/>
      <c r="CV95" s="96"/>
      <c r="CW95" s="96"/>
      <c r="CX95" s="96"/>
      <c r="CY95" s="96"/>
      <c r="CZ95" s="96"/>
      <c r="DA95" s="96"/>
      <c r="DB95" s="96"/>
      <c r="DC95" s="96"/>
      <c r="DD95" s="96"/>
      <c r="DE95" s="96"/>
      <c r="DF95" s="96"/>
      <c r="DG95" s="96"/>
      <c r="DH95" s="96"/>
      <c r="DI95" s="96"/>
      <c r="DJ95" s="6"/>
      <c r="DK95" s="35"/>
      <c r="DM95" s="33"/>
      <c r="DO95" s="77"/>
      <c r="DP95" s="77"/>
      <c r="DQ95" s="31"/>
      <c r="DR95" s="31"/>
      <c r="DS95" s="31"/>
      <c r="DT95" s="74"/>
      <c r="DU95" s="74"/>
      <c r="DV95" s="54"/>
      <c r="DW95" s="54"/>
      <c r="DX95" s="54"/>
      <c r="DY95" s="74"/>
      <c r="DZ95" s="74"/>
      <c r="EA95" s="54"/>
      <c r="EB95" s="54"/>
      <c r="EC95" s="54"/>
      <c r="EE95" s="2"/>
      <c r="EF95" s="2"/>
      <c r="EG95" s="2"/>
      <c r="EH95" s="2"/>
      <c r="EI95" s="2"/>
      <c r="EJ95" s="2"/>
      <c r="EK95" s="2"/>
      <c r="EL95" s="2"/>
      <c r="EM95" s="2"/>
      <c r="EN95" s="2"/>
      <c r="EO95" s="2"/>
      <c r="EP95" s="2"/>
      <c r="EQ95" s="2"/>
      <c r="ER95" s="2"/>
      <c r="ES95" s="2"/>
      <c r="ET95" s="2"/>
      <c r="EU95" s="2"/>
      <c r="EV95" s="2"/>
    </row>
    <row r="96" spans="1:152" s="27" customFormat="1" ht="9.9499999999999993" customHeight="1" x14ac:dyDescent="0.25">
      <c r="A96" s="5"/>
      <c r="B96" s="15"/>
      <c r="C96" s="96"/>
      <c r="D96" s="96"/>
      <c r="E96" s="96"/>
      <c r="F96" s="96"/>
      <c r="G96" s="96"/>
      <c r="H96" s="96"/>
      <c r="I96" s="96"/>
      <c r="J96" s="96"/>
      <c r="K96" s="96"/>
      <c r="L96" s="96"/>
      <c r="M96" s="96"/>
      <c r="N96" s="96"/>
      <c r="O96" s="96"/>
      <c r="P96" s="96"/>
      <c r="Q96" s="96"/>
      <c r="R96" s="96"/>
      <c r="S96" s="96"/>
      <c r="T96" s="96"/>
      <c r="U96" s="96"/>
      <c r="V96" s="96"/>
      <c r="W96" s="96"/>
      <c r="X96" s="96"/>
      <c r="Y96" s="96"/>
      <c r="Z96" s="96"/>
      <c r="AA96" s="96"/>
      <c r="AB96" s="96"/>
      <c r="AC96" s="96"/>
      <c r="AD96" s="96"/>
      <c r="AE96" s="96"/>
      <c r="AF96" s="96"/>
      <c r="AG96" s="96"/>
      <c r="AH96" s="96"/>
      <c r="AI96" s="96"/>
      <c r="AJ96" s="96"/>
      <c r="AK96" s="96"/>
      <c r="AL96" s="96"/>
      <c r="AM96" s="96"/>
      <c r="AN96" s="96"/>
      <c r="AO96" s="96"/>
      <c r="AP96" s="96"/>
      <c r="AQ96" s="96"/>
      <c r="AR96" s="96"/>
      <c r="AS96" s="96"/>
      <c r="AT96" s="96"/>
      <c r="AU96" s="96"/>
      <c r="AV96" s="96"/>
      <c r="AW96" s="96"/>
      <c r="AX96" s="96"/>
      <c r="AY96" s="96"/>
      <c r="AZ96" s="96"/>
      <c r="BA96" s="96"/>
      <c r="BB96" s="96"/>
      <c r="BC96" s="96"/>
      <c r="BD96" s="96"/>
      <c r="BE96" s="96"/>
      <c r="BF96" s="96"/>
      <c r="BG96" s="96"/>
      <c r="BH96" s="96"/>
      <c r="BI96" s="96"/>
      <c r="BJ96" s="96"/>
      <c r="BK96" s="96"/>
      <c r="BL96" s="96"/>
      <c r="BM96" s="96"/>
      <c r="BN96" s="96"/>
      <c r="BO96" s="96"/>
      <c r="BP96" s="96"/>
      <c r="BQ96" s="96"/>
      <c r="BR96" s="96"/>
      <c r="BS96" s="96"/>
      <c r="BT96" s="96"/>
      <c r="BU96" s="96"/>
      <c r="BV96" s="96"/>
      <c r="BW96" s="96"/>
      <c r="BX96" s="96"/>
      <c r="BY96" s="96"/>
      <c r="BZ96" s="96"/>
      <c r="CA96" s="96"/>
      <c r="CB96" s="96"/>
      <c r="CC96" s="96"/>
      <c r="CD96" s="96"/>
      <c r="CE96" s="96"/>
      <c r="CF96" s="96"/>
      <c r="CG96" s="96"/>
      <c r="CH96" s="96"/>
      <c r="CI96" s="96"/>
      <c r="CJ96" s="96"/>
      <c r="CK96" s="96"/>
      <c r="CL96" s="96"/>
      <c r="CM96" s="96"/>
      <c r="CN96" s="96"/>
      <c r="CO96" s="96"/>
      <c r="CP96" s="96"/>
      <c r="CQ96" s="96"/>
      <c r="CR96" s="96"/>
      <c r="CS96" s="96"/>
      <c r="CT96" s="96"/>
      <c r="CU96" s="96"/>
      <c r="CV96" s="96"/>
      <c r="CW96" s="96"/>
      <c r="CX96" s="96"/>
      <c r="CY96" s="96"/>
      <c r="CZ96" s="96"/>
      <c r="DA96" s="96"/>
      <c r="DB96" s="96"/>
      <c r="DC96" s="96"/>
      <c r="DD96" s="96"/>
      <c r="DE96" s="96"/>
      <c r="DF96" s="96"/>
      <c r="DG96" s="96"/>
      <c r="DH96" s="96"/>
      <c r="DI96" s="96"/>
      <c r="DJ96" s="6"/>
      <c r="DK96" s="35"/>
      <c r="DM96" s="33"/>
      <c r="DO96" s="74"/>
      <c r="DP96" s="74"/>
      <c r="DQ96" s="74"/>
      <c r="DR96" s="74"/>
      <c r="DS96" s="74"/>
      <c r="DT96" s="74"/>
      <c r="DU96" s="74"/>
      <c r="DV96" s="74"/>
      <c r="DW96" s="74"/>
      <c r="DX96" s="74"/>
      <c r="DY96" s="74"/>
      <c r="DZ96" s="74"/>
      <c r="EA96" s="74"/>
      <c r="EB96" s="74"/>
      <c r="EC96" s="74"/>
      <c r="EE96" s="2"/>
      <c r="EF96" s="2"/>
      <c r="EG96" s="2"/>
      <c r="EH96" s="2"/>
      <c r="EI96" s="2"/>
      <c r="EJ96" s="2"/>
      <c r="EK96" s="2"/>
      <c r="EL96" s="2"/>
      <c r="EM96" s="2"/>
      <c r="EN96" s="2"/>
      <c r="EO96" s="2"/>
      <c r="EP96" s="2"/>
      <c r="EQ96" s="2"/>
      <c r="ER96" s="2"/>
      <c r="ES96" s="2"/>
      <c r="ET96" s="2"/>
      <c r="EU96" s="2"/>
      <c r="EV96" s="2"/>
    </row>
    <row r="97" spans="1:152" s="27" customFormat="1" ht="9.9499999999999993" customHeight="1" x14ac:dyDescent="0.25">
      <c r="A97" s="5"/>
      <c r="B97" s="7"/>
      <c r="C97" s="96"/>
      <c r="D97" s="96"/>
      <c r="E97" s="96"/>
      <c r="F97" s="96"/>
      <c r="G97" s="96"/>
      <c r="H97" s="96"/>
      <c r="I97" s="96"/>
      <c r="J97" s="96"/>
      <c r="K97" s="96"/>
      <c r="L97" s="96"/>
      <c r="M97" s="96"/>
      <c r="N97" s="96"/>
      <c r="O97" s="96"/>
      <c r="P97" s="96"/>
      <c r="Q97" s="96"/>
      <c r="R97" s="96"/>
      <c r="S97" s="96"/>
      <c r="T97" s="96"/>
      <c r="U97" s="96"/>
      <c r="V97" s="96"/>
      <c r="W97" s="96"/>
      <c r="X97" s="96"/>
      <c r="Y97" s="96"/>
      <c r="Z97" s="96"/>
      <c r="AA97" s="96"/>
      <c r="AB97" s="96"/>
      <c r="AC97" s="96"/>
      <c r="AD97" s="96"/>
      <c r="AE97" s="96"/>
      <c r="AF97" s="96"/>
      <c r="AG97" s="96"/>
      <c r="AH97" s="96"/>
      <c r="AI97" s="96"/>
      <c r="AJ97" s="96"/>
      <c r="AK97" s="96"/>
      <c r="AL97" s="96"/>
      <c r="AM97" s="96"/>
      <c r="AN97" s="96"/>
      <c r="AO97" s="96"/>
      <c r="AP97" s="96"/>
      <c r="AQ97" s="96"/>
      <c r="AR97" s="96"/>
      <c r="AS97" s="96"/>
      <c r="AT97" s="96"/>
      <c r="AU97" s="96"/>
      <c r="AV97" s="96"/>
      <c r="AW97" s="96"/>
      <c r="AX97" s="96"/>
      <c r="AY97" s="96"/>
      <c r="AZ97" s="96"/>
      <c r="BA97" s="96"/>
      <c r="BB97" s="96"/>
      <c r="BC97" s="96"/>
      <c r="BD97" s="96"/>
      <c r="BE97" s="96"/>
      <c r="BF97" s="96"/>
      <c r="BG97" s="96"/>
      <c r="BH97" s="96"/>
      <c r="BI97" s="96"/>
      <c r="BJ97" s="96"/>
      <c r="BK97" s="96"/>
      <c r="BL97" s="96"/>
      <c r="BM97" s="96"/>
      <c r="BN97" s="96"/>
      <c r="BO97" s="96"/>
      <c r="BP97" s="96"/>
      <c r="BQ97" s="96"/>
      <c r="BR97" s="96"/>
      <c r="BS97" s="96"/>
      <c r="BT97" s="96"/>
      <c r="BU97" s="96"/>
      <c r="BV97" s="96"/>
      <c r="BW97" s="96"/>
      <c r="BX97" s="96"/>
      <c r="BY97" s="96"/>
      <c r="BZ97" s="96"/>
      <c r="CA97" s="96"/>
      <c r="CB97" s="96"/>
      <c r="CC97" s="96"/>
      <c r="CD97" s="96"/>
      <c r="CE97" s="96"/>
      <c r="CF97" s="96"/>
      <c r="CG97" s="96"/>
      <c r="CH97" s="96"/>
      <c r="CI97" s="96"/>
      <c r="CJ97" s="96"/>
      <c r="CK97" s="96"/>
      <c r="CL97" s="96"/>
      <c r="CM97" s="96"/>
      <c r="CN97" s="96"/>
      <c r="CO97" s="96"/>
      <c r="CP97" s="96"/>
      <c r="CQ97" s="96"/>
      <c r="CR97" s="96"/>
      <c r="CS97" s="96"/>
      <c r="CT97" s="96"/>
      <c r="CU97" s="96"/>
      <c r="CV97" s="96"/>
      <c r="CW97" s="96"/>
      <c r="CX97" s="96"/>
      <c r="CY97" s="96"/>
      <c r="CZ97" s="96"/>
      <c r="DA97" s="96"/>
      <c r="DB97" s="96"/>
      <c r="DC97" s="96"/>
      <c r="DD97" s="96"/>
      <c r="DE97" s="96"/>
      <c r="DF97" s="96"/>
      <c r="DG97" s="96"/>
      <c r="DH97" s="96"/>
      <c r="DI97" s="96"/>
      <c r="DJ97" s="6"/>
      <c r="DK97" s="35"/>
      <c r="DO97" s="54"/>
      <c r="DP97" s="54"/>
      <c r="DQ97" s="31"/>
      <c r="DR97" s="31"/>
      <c r="DS97" s="31"/>
      <c r="DT97" s="54"/>
      <c r="DU97" s="54"/>
      <c r="DV97" s="54"/>
      <c r="DW97" s="54"/>
      <c r="DX97" s="54"/>
      <c r="DY97" s="54"/>
      <c r="DZ97" s="54"/>
      <c r="EA97" s="54"/>
      <c r="EB97" s="54"/>
      <c r="EC97" s="54"/>
      <c r="EE97" s="2"/>
      <c r="EF97" s="2"/>
      <c r="EG97" s="2"/>
      <c r="EH97" s="2"/>
      <c r="EI97" s="2"/>
      <c r="EJ97" s="2"/>
      <c r="EK97" s="2"/>
      <c r="EL97" s="2"/>
      <c r="EM97" s="2"/>
      <c r="EN97" s="2"/>
      <c r="EO97" s="2"/>
      <c r="EP97" s="2"/>
      <c r="EQ97" s="2"/>
      <c r="ER97" s="2"/>
      <c r="ES97" s="2"/>
      <c r="ET97" s="2"/>
      <c r="EU97" s="2"/>
      <c r="EV97" s="2"/>
    </row>
    <row r="98" spans="1:152" s="27" customFormat="1" ht="9.9499999999999993" customHeight="1" x14ac:dyDescent="0.25">
      <c r="A98" s="5"/>
      <c r="B98" s="15"/>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6"/>
      <c r="AL98" s="96"/>
      <c r="AM98" s="96"/>
      <c r="AN98" s="96"/>
      <c r="AO98" s="96"/>
      <c r="AP98" s="96"/>
      <c r="AQ98" s="96"/>
      <c r="AR98" s="96"/>
      <c r="AS98" s="96"/>
      <c r="AT98" s="96"/>
      <c r="AU98" s="96"/>
      <c r="AV98" s="96"/>
      <c r="AW98" s="96"/>
      <c r="AX98" s="96"/>
      <c r="AY98" s="96"/>
      <c r="AZ98" s="96"/>
      <c r="BA98" s="96"/>
      <c r="BB98" s="96"/>
      <c r="BC98" s="96"/>
      <c r="BD98" s="96"/>
      <c r="BE98" s="96"/>
      <c r="BF98" s="96"/>
      <c r="BG98" s="96"/>
      <c r="BH98" s="96"/>
      <c r="BI98" s="96"/>
      <c r="BJ98" s="96"/>
      <c r="BK98" s="96"/>
      <c r="BL98" s="96"/>
      <c r="BM98" s="96"/>
      <c r="BN98" s="96"/>
      <c r="BO98" s="96"/>
      <c r="BP98" s="96"/>
      <c r="BQ98" s="96"/>
      <c r="BR98" s="96"/>
      <c r="BS98" s="96"/>
      <c r="BT98" s="96"/>
      <c r="BU98" s="96"/>
      <c r="BV98" s="96"/>
      <c r="BW98" s="96"/>
      <c r="BX98" s="96"/>
      <c r="BY98" s="96"/>
      <c r="BZ98" s="96"/>
      <c r="CA98" s="96"/>
      <c r="CB98" s="96"/>
      <c r="CC98" s="96"/>
      <c r="CD98" s="96"/>
      <c r="CE98" s="96"/>
      <c r="CF98" s="96"/>
      <c r="CG98" s="96"/>
      <c r="CH98" s="96"/>
      <c r="CI98" s="96"/>
      <c r="CJ98" s="96"/>
      <c r="CK98" s="96"/>
      <c r="CL98" s="96"/>
      <c r="CM98" s="96"/>
      <c r="CN98" s="96"/>
      <c r="CO98" s="96"/>
      <c r="CP98" s="96"/>
      <c r="CQ98" s="96"/>
      <c r="CR98" s="96"/>
      <c r="CS98" s="96"/>
      <c r="CT98" s="96"/>
      <c r="CU98" s="96"/>
      <c r="CV98" s="96"/>
      <c r="CW98" s="96"/>
      <c r="CX98" s="96"/>
      <c r="CY98" s="96"/>
      <c r="CZ98" s="96"/>
      <c r="DA98" s="96"/>
      <c r="DB98" s="96"/>
      <c r="DC98" s="96"/>
      <c r="DD98" s="96"/>
      <c r="DE98" s="96"/>
      <c r="DF98" s="96"/>
      <c r="DG98" s="96"/>
      <c r="DH98" s="96"/>
      <c r="DI98" s="96"/>
      <c r="DJ98" s="6"/>
      <c r="DK98" s="35"/>
      <c r="DM98" s="33"/>
      <c r="DO98" s="74"/>
      <c r="DP98" s="74"/>
      <c r="DQ98" s="31"/>
      <c r="DR98" s="31"/>
      <c r="DS98" s="31"/>
      <c r="DT98" s="74"/>
      <c r="DU98" s="74"/>
      <c r="DV98" s="31"/>
      <c r="DW98" s="31"/>
      <c r="DX98" s="31"/>
      <c r="DY98" s="74"/>
      <c r="DZ98" s="74"/>
      <c r="EA98" s="31"/>
      <c r="EB98" s="31"/>
      <c r="EC98" s="31"/>
      <c r="EE98" s="2"/>
      <c r="EF98" s="2"/>
      <c r="EG98" s="2"/>
      <c r="EH98" s="2"/>
      <c r="EI98" s="2"/>
      <c r="EJ98" s="2"/>
      <c r="EK98" s="2"/>
      <c r="EL98" s="2"/>
      <c r="EM98" s="2"/>
      <c r="EN98" s="2"/>
      <c r="EO98" s="2"/>
      <c r="EP98" s="2"/>
      <c r="EQ98" s="2"/>
      <c r="ER98" s="2"/>
      <c r="ES98" s="2"/>
      <c r="ET98" s="2"/>
      <c r="EU98" s="2"/>
      <c r="EV98" s="2"/>
    </row>
    <row r="99" spans="1:152" s="27" customFormat="1" ht="9.9499999999999993" customHeight="1" x14ac:dyDescent="0.25">
      <c r="A99" s="5"/>
      <c r="B99" s="7"/>
      <c r="C99" s="96"/>
      <c r="D99" s="96"/>
      <c r="E99" s="96"/>
      <c r="F99" s="96"/>
      <c r="G99" s="96"/>
      <c r="H99" s="96"/>
      <c r="I99" s="96"/>
      <c r="J99" s="96"/>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c r="AL99" s="96"/>
      <c r="AM99" s="96"/>
      <c r="AN99" s="96"/>
      <c r="AO99" s="96"/>
      <c r="AP99" s="96"/>
      <c r="AQ99" s="96"/>
      <c r="AR99" s="96"/>
      <c r="AS99" s="96"/>
      <c r="AT99" s="96"/>
      <c r="AU99" s="96"/>
      <c r="AV99" s="96"/>
      <c r="AW99" s="96"/>
      <c r="AX99" s="96"/>
      <c r="AY99" s="96"/>
      <c r="AZ99" s="96"/>
      <c r="BA99" s="96"/>
      <c r="BB99" s="96"/>
      <c r="BC99" s="96"/>
      <c r="BD99" s="96"/>
      <c r="BE99" s="96"/>
      <c r="BF99" s="96"/>
      <c r="BG99" s="96"/>
      <c r="BH99" s="96"/>
      <c r="BI99" s="96"/>
      <c r="BJ99" s="96"/>
      <c r="BK99" s="96"/>
      <c r="BL99" s="96"/>
      <c r="BM99" s="96"/>
      <c r="BN99" s="96"/>
      <c r="BO99" s="96"/>
      <c r="BP99" s="96"/>
      <c r="BQ99" s="96"/>
      <c r="BR99" s="96"/>
      <c r="BS99" s="96"/>
      <c r="BT99" s="96"/>
      <c r="BU99" s="96"/>
      <c r="BV99" s="96"/>
      <c r="BW99" s="96"/>
      <c r="BX99" s="96"/>
      <c r="BY99" s="96"/>
      <c r="BZ99" s="96"/>
      <c r="CA99" s="96"/>
      <c r="CB99" s="96"/>
      <c r="CC99" s="96"/>
      <c r="CD99" s="96"/>
      <c r="CE99" s="96"/>
      <c r="CF99" s="96"/>
      <c r="CG99" s="96"/>
      <c r="CH99" s="96"/>
      <c r="CI99" s="96"/>
      <c r="CJ99" s="96"/>
      <c r="CK99" s="96"/>
      <c r="CL99" s="96"/>
      <c r="CM99" s="96"/>
      <c r="CN99" s="96"/>
      <c r="CO99" s="96"/>
      <c r="CP99" s="96"/>
      <c r="CQ99" s="96"/>
      <c r="CR99" s="96"/>
      <c r="CS99" s="96"/>
      <c r="CT99" s="96"/>
      <c r="CU99" s="96"/>
      <c r="CV99" s="96"/>
      <c r="CW99" s="96"/>
      <c r="CX99" s="96"/>
      <c r="CY99" s="96"/>
      <c r="CZ99" s="96"/>
      <c r="DA99" s="96"/>
      <c r="DB99" s="96"/>
      <c r="DC99" s="96"/>
      <c r="DD99" s="96"/>
      <c r="DE99" s="96"/>
      <c r="DF99" s="96"/>
      <c r="DG99" s="96"/>
      <c r="DH99" s="96"/>
      <c r="DI99" s="96"/>
      <c r="DJ99" s="6"/>
      <c r="DK99" s="35"/>
      <c r="DO99" s="77"/>
      <c r="DP99" s="77"/>
      <c r="DQ99" s="31"/>
      <c r="DR99" s="31"/>
      <c r="DS99" s="31"/>
      <c r="DT99" s="74"/>
      <c r="DU99" s="74"/>
      <c r="DV99" s="54"/>
      <c r="DW99" s="54"/>
      <c r="DX99" s="54"/>
      <c r="DY99" s="74"/>
      <c r="DZ99" s="74"/>
      <c r="EA99" s="55"/>
      <c r="EB99" s="55"/>
      <c r="EC99" s="55"/>
      <c r="EE99" s="2"/>
      <c r="EF99" s="2"/>
      <c r="EG99" s="2"/>
      <c r="EH99" s="2"/>
      <c r="EI99" s="2"/>
      <c r="EJ99" s="2"/>
      <c r="EK99" s="2"/>
      <c r="EL99" s="2"/>
      <c r="EM99" s="2"/>
      <c r="EN99" s="2"/>
      <c r="EO99" s="2"/>
      <c r="EP99" s="2"/>
      <c r="EQ99" s="2"/>
      <c r="ER99" s="2"/>
      <c r="ES99" s="2"/>
      <c r="ET99" s="2"/>
      <c r="EU99" s="2"/>
      <c r="EV99" s="2"/>
    </row>
    <row r="100" spans="1:152" ht="9.9499999999999993" customHeight="1" x14ac:dyDescent="0.25">
      <c r="A100" s="5"/>
      <c r="B100" s="15"/>
      <c r="C100" s="96"/>
      <c r="D100" s="96"/>
      <c r="E100" s="96"/>
      <c r="F100" s="96"/>
      <c r="G100" s="96"/>
      <c r="H100" s="96"/>
      <c r="I100" s="96"/>
      <c r="J100" s="96"/>
      <c r="K100" s="96"/>
      <c r="L100" s="96"/>
      <c r="M100" s="96"/>
      <c r="N100" s="96"/>
      <c r="O100" s="96"/>
      <c r="P100" s="96"/>
      <c r="Q100" s="96"/>
      <c r="R100" s="96"/>
      <c r="S100" s="96"/>
      <c r="T100" s="96"/>
      <c r="U100" s="96"/>
      <c r="V100" s="96"/>
      <c r="W100" s="96"/>
      <c r="X100" s="96"/>
      <c r="Y100" s="96"/>
      <c r="Z100" s="96"/>
      <c r="AA100" s="96"/>
      <c r="AB100" s="96"/>
      <c r="AC100" s="96"/>
      <c r="AD100" s="96"/>
      <c r="AE100" s="96"/>
      <c r="AF100" s="96"/>
      <c r="AG100" s="96"/>
      <c r="AH100" s="96"/>
      <c r="AI100" s="96"/>
      <c r="AJ100" s="96"/>
      <c r="AK100" s="96"/>
      <c r="AL100" s="96"/>
      <c r="AM100" s="96"/>
      <c r="AN100" s="96"/>
      <c r="AO100" s="96"/>
      <c r="AP100" s="96"/>
      <c r="AQ100" s="96"/>
      <c r="AR100" s="96"/>
      <c r="AS100" s="96"/>
      <c r="AT100" s="96"/>
      <c r="AU100" s="96"/>
      <c r="AV100" s="96"/>
      <c r="AW100" s="96"/>
      <c r="AX100" s="96"/>
      <c r="AY100" s="96"/>
      <c r="AZ100" s="96"/>
      <c r="BA100" s="96"/>
      <c r="BB100" s="96"/>
      <c r="BC100" s="96"/>
      <c r="BD100" s="96"/>
      <c r="BE100" s="96"/>
      <c r="BF100" s="96"/>
      <c r="BG100" s="96"/>
      <c r="BH100" s="96"/>
      <c r="BI100" s="96"/>
      <c r="BJ100" s="96"/>
      <c r="BK100" s="96"/>
      <c r="BL100" s="96"/>
      <c r="BM100" s="96"/>
      <c r="BN100" s="96"/>
      <c r="BO100" s="96"/>
      <c r="BP100" s="96"/>
      <c r="BQ100" s="96"/>
      <c r="BR100" s="96"/>
      <c r="BS100" s="96"/>
      <c r="BT100" s="96"/>
      <c r="BU100" s="96"/>
      <c r="BV100" s="96"/>
      <c r="BW100" s="96"/>
      <c r="BX100" s="96"/>
      <c r="BY100" s="96"/>
      <c r="BZ100" s="96"/>
      <c r="CA100" s="96"/>
      <c r="CB100" s="96"/>
      <c r="CC100" s="96"/>
      <c r="CD100" s="96"/>
      <c r="CE100" s="96"/>
      <c r="CF100" s="96"/>
      <c r="CG100" s="96"/>
      <c r="CH100" s="96"/>
      <c r="CI100" s="96"/>
      <c r="CJ100" s="96"/>
      <c r="CK100" s="96"/>
      <c r="CL100" s="96"/>
      <c r="CM100" s="96"/>
      <c r="CN100" s="96"/>
      <c r="CO100" s="96"/>
      <c r="CP100" s="96"/>
      <c r="CQ100" s="96"/>
      <c r="CR100" s="96"/>
      <c r="CS100" s="96"/>
      <c r="CT100" s="96"/>
      <c r="CU100" s="96"/>
      <c r="CV100" s="96"/>
      <c r="CW100" s="96"/>
      <c r="CX100" s="96"/>
      <c r="CY100" s="96"/>
      <c r="CZ100" s="96"/>
      <c r="DA100" s="96"/>
      <c r="DB100" s="96"/>
      <c r="DC100" s="96"/>
      <c r="DD100" s="96"/>
      <c r="DE100" s="96"/>
      <c r="DF100" s="96"/>
      <c r="DG100" s="96"/>
      <c r="DH100" s="96"/>
      <c r="DI100" s="96"/>
      <c r="DJ100" s="6"/>
      <c r="DK100" s="35"/>
      <c r="DM100" s="33"/>
      <c r="DO100" s="74"/>
      <c r="DP100" s="74"/>
      <c r="DQ100" s="74"/>
      <c r="DR100" s="74"/>
      <c r="DS100" s="74"/>
      <c r="DT100" s="74"/>
      <c r="DU100" s="74"/>
      <c r="DV100" s="74"/>
      <c r="DW100" s="74"/>
      <c r="DX100" s="74"/>
      <c r="DY100" s="74"/>
      <c r="DZ100" s="74"/>
      <c r="EA100" s="74"/>
      <c r="EB100" s="74"/>
      <c r="EC100" s="74"/>
    </row>
    <row r="101" spans="1:152" ht="9.9499999999999993" customHeight="1" x14ac:dyDescent="0.25">
      <c r="A101" s="5"/>
      <c r="B101" s="7"/>
      <c r="C101" s="96"/>
      <c r="D101" s="96"/>
      <c r="E101" s="96"/>
      <c r="F101" s="96"/>
      <c r="G101" s="96"/>
      <c r="H101" s="96"/>
      <c r="I101" s="96"/>
      <c r="J101" s="96"/>
      <c r="K101" s="96"/>
      <c r="L101" s="96"/>
      <c r="M101" s="96"/>
      <c r="N101" s="96"/>
      <c r="O101" s="96"/>
      <c r="P101" s="96"/>
      <c r="Q101" s="96"/>
      <c r="R101" s="96"/>
      <c r="S101" s="96"/>
      <c r="T101" s="96"/>
      <c r="U101" s="96"/>
      <c r="V101" s="96"/>
      <c r="W101" s="96"/>
      <c r="X101" s="96"/>
      <c r="Y101" s="96"/>
      <c r="Z101" s="96"/>
      <c r="AA101" s="96"/>
      <c r="AB101" s="96"/>
      <c r="AC101" s="96"/>
      <c r="AD101" s="96"/>
      <c r="AE101" s="96"/>
      <c r="AF101" s="96"/>
      <c r="AG101" s="96"/>
      <c r="AH101" s="96"/>
      <c r="AI101" s="96"/>
      <c r="AJ101" s="96"/>
      <c r="AK101" s="96"/>
      <c r="AL101" s="96"/>
      <c r="AM101" s="96"/>
      <c r="AN101" s="96"/>
      <c r="AO101" s="96"/>
      <c r="AP101" s="96"/>
      <c r="AQ101" s="96"/>
      <c r="AR101" s="96"/>
      <c r="AS101" s="96"/>
      <c r="AT101" s="96"/>
      <c r="AU101" s="96"/>
      <c r="AV101" s="96"/>
      <c r="AW101" s="96"/>
      <c r="AX101" s="96"/>
      <c r="AY101" s="96"/>
      <c r="AZ101" s="96"/>
      <c r="BA101" s="96"/>
      <c r="BB101" s="96"/>
      <c r="BC101" s="96"/>
      <c r="BD101" s="96"/>
      <c r="BE101" s="96"/>
      <c r="BF101" s="96"/>
      <c r="BG101" s="96"/>
      <c r="BH101" s="96"/>
      <c r="BI101" s="96"/>
      <c r="BJ101" s="96"/>
      <c r="BK101" s="96"/>
      <c r="BL101" s="96"/>
      <c r="BM101" s="96"/>
      <c r="BN101" s="96"/>
      <c r="BO101" s="96"/>
      <c r="BP101" s="96"/>
      <c r="BQ101" s="96"/>
      <c r="BR101" s="96"/>
      <c r="BS101" s="96"/>
      <c r="BT101" s="96"/>
      <c r="BU101" s="96"/>
      <c r="BV101" s="96"/>
      <c r="BW101" s="96"/>
      <c r="BX101" s="96"/>
      <c r="BY101" s="96"/>
      <c r="BZ101" s="96"/>
      <c r="CA101" s="96"/>
      <c r="CB101" s="96"/>
      <c r="CC101" s="96"/>
      <c r="CD101" s="96"/>
      <c r="CE101" s="96"/>
      <c r="CF101" s="96"/>
      <c r="CG101" s="96"/>
      <c r="CH101" s="96"/>
      <c r="CI101" s="96"/>
      <c r="CJ101" s="96"/>
      <c r="CK101" s="96"/>
      <c r="CL101" s="96"/>
      <c r="CM101" s="96"/>
      <c r="CN101" s="96"/>
      <c r="CO101" s="96"/>
      <c r="CP101" s="96"/>
      <c r="CQ101" s="96"/>
      <c r="CR101" s="96"/>
      <c r="CS101" s="96"/>
      <c r="CT101" s="96"/>
      <c r="CU101" s="96"/>
      <c r="CV101" s="96"/>
      <c r="CW101" s="96"/>
      <c r="CX101" s="96"/>
      <c r="CY101" s="96"/>
      <c r="CZ101" s="96"/>
      <c r="DA101" s="96"/>
      <c r="DB101" s="96"/>
      <c r="DC101" s="96"/>
      <c r="DD101" s="96"/>
      <c r="DE101" s="96"/>
      <c r="DF101" s="96"/>
      <c r="DG101" s="96"/>
      <c r="DH101" s="96"/>
      <c r="DI101" s="96"/>
      <c r="DJ101" s="6"/>
      <c r="DK101" s="35"/>
      <c r="DO101" s="54"/>
      <c r="DP101" s="54"/>
      <c r="DQ101" s="31"/>
      <c r="DR101" s="31"/>
      <c r="DS101" s="31"/>
      <c r="DT101" s="54"/>
      <c r="DU101" s="54"/>
      <c r="DV101" s="54"/>
      <c r="DW101" s="54"/>
      <c r="DX101" s="54"/>
      <c r="DY101" s="54"/>
      <c r="DZ101" s="54"/>
      <c r="EA101" s="54"/>
      <c r="EB101" s="54"/>
      <c r="EC101" s="54"/>
    </row>
    <row r="102" spans="1:152" s="27" customFormat="1" ht="9.9499999999999993" customHeight="1" x14ac:dyDescent="0.25">
      <c r="A102" s="5"/>
      <c r="B102" s="7"/>
      <c r="C102" s="96"/>
      <c r="D102" s="96"/>
      <c r="E102" s="96"/>
      <c r="F102" s="96"/>
      <c r="G102" s="96"/>
      <c r="H102" s="96"/>
      <c r="I102" s="96"/>
      <c r="J102" s="96"/>
      <c r="K102" s="96"/>
      <c r="L102" s="96"/>
      <c r="M102" s="96"/>
      <c r="N102" s="96"/>
      <c r="O102" s="96"/>
      <c r="P102" s="96"/>
      <c r="Q102" s="96"/>
      <c r="R102" s="96"/>
      <c r="S102" s="96"/>
      <c r="T102" s="96"/>
      <c r="U102" s="96"/>
      <c r="V102" s="96"/>
      <c r="W102" s="96"/>
      <c r="X102" s="96"/>
      <c r="Y102" s="96"/>
      <c r="Z102" s="96"/>
      <c r="AA102" s="96"/>
      <c r="AB102" s="96"/>
      <c r="AC102" s="96"/>
      <c r="AD102" s="96"/>
      <c r="AE102" s="96"/>
      <c r="AF102" s="96"/>
      <c r="AG102" s="96"/>
      <c r="AH102" s="96"/>
      <c r="AI102" s="96"/>
      <c r="AJ102" s="96"/>
      <c r="AK102" s="96"/>
      <c r="AL102" s="96"/>
      <c r="AM102" s="96"/>
      <c r="AN102" s="96"/>
      <c r="AO102" s="96"/>
      <c r="AP102" s="96"/>
      <c r="AQ102" s="96"/>
      <c r="AR102" s="96"/>
      <c r="AS102" s="96"/>
      <c r="AT102" s="96"/>
      <c r="AU102" s="96"/>
      <c r="AV102" s="96"/>
      <c r="AW102" s="96"/>
      <c r="AX102" s="96"/>
      <c r="AY102" s="96"/>
      <c r="AZ102" s="96"/>
      <c r="BA102" s="96"/>
      <c r="BB102" s="96"/>
      <c r="BC102" s="96"/>
      <c r="BD102" s="96"/>
      <c r="BE102" s="96"/>
      <c r="BF102" s="96"/>
      <c r="BG102" s="96"/>
      <c r="BH102" s="96"/>
      <c r="BI102" s="96"/>
      <c r="BJ102" s="96"/>
      <c r="BK102" s="96"/>
      <c r="BL102" s="96"/>
      <c r="BM102" s="96"/>
      <c r="BN102" s="96"/>
      <c r="BO102" s="96"/>
      <c r="BP102" s="96"/>
      <c r="BQ102" s="96"/>
      <c r="BR102" s="96"/>
      <c r="BS102" s="96"/>
      <c r="BT102" s="96"/>
      <c r="BU102" s="96"/>
      <c r="BV102" s="96"/>
      <c r="BW102" s="96"/>
      <c r="BX102" s="96"/>
      <c r="BY102" s="96"/>
      <c r="BZ102" s="96"/>
      <c r="CA102" s="96"/>
      <c r="CB102" s="96"/>
      <c r="CC102" s="96"/>
      <c r="CD102" s="96"/>
      <c r="CE102" s="96"/>
      <c r="CF102" s="96"/>
      <c r="CG102" s="96"/>
      <c r="CH102" s="96"/>
      <c r="CI102" s="96"/>
      <c r="CJ102" s="96"/>
      <c r="CK102" s="96"/>
      <c r="CL102" s="96"/>
      <c r="CM102" s="96"/>
      <c r="CN102" s="96"/>
      <c r="CO102" s="96"/>
      <c r="CP102" s="96"/>
      <c r="CQ102" s="96"/>
      <c r="CR102" s="96"/>
      <c r="CS102" s="96"/>
      <c r="CT102" s="96"/>
      <c r="CU102" s="96"/>
      <c r="CV102" s="96"/>
      <c r="CW102" s="96"/>
      <c r="CX102" s="96"/>
      <c r="CY102" s="96"/>
      <c r="CZ102" s="96"/>
      <c r="DA102" s="96"/>
      <c r="DB102" s="96"/>
      <c r="DC102" s="96"/>
      <c r="DD102" s="96"/>
      <c r="DE102" s="96"/>
      <c r="DF102" s="96"/>
      <c r="DG102" s="96"/>
      <c r="DH102" s="96"/>
      <c r="DI102" s="96"/>
      <c r="DJ102" s="6"/>
      <c r="DK102" s="35"/>
      <c r="DO102" s="77"/>
      <c r="DP102" s="77"/>
      <c r="DQ102" s="31"/>
      <c r="DR102" s="31"/>
      <c r="DS102" s="31"/>
      <c r="DT102" s="74"/>
      <c r="DU102" s="74"/>
      <c r="DV102" s="54"/>
      <c r="DW102" s="54"/>
      <c r="DX102" s="54"/>
      <c r="DY102" s="74"/>
      <c r="DZ102" s="74"/>
      <c r="EA102" s="55"/>
      <c r="EB102" s="55"/>
      <c r="EC102" s="55"/>
      <c r="EE102" s="2"/>
      <c r="EF102" s="2"/>
      <c r="EG102" s="2"/>
      <c r="EH102" s="2"/>
      <c r="EI102" s="2"/>
      <c r="EJ102" s="2"/>
      <c r="EK102" s="2"/>
      <c r="EL102" s="2"/>
      <c r="EM102" s="2"/>
      <c r="EN102" s="2"/>
      <c r="EO102" s="2"/>
      <c r="EP102" s="2"/>
      <c r="EQ102" s="2"/>
      <c r="ER102" s="2"/>
      <c r="ES102" s="2"/>
      <c r="ET102" s="2"/>
      <c r="EU102" s="2"/>
      <c r="EV102" s="2"/>
    </row>
    <row r="103" spans="1:152" ht="9.9499999999999993" customHeight="1" x14ac:dyDescent="0.25">
      <c r="A103" s="5"/>
      <c r="B103" s="15"/>
      <c r="C103" s="96"/>
      <c r="D103" s="96"/>
      <c r="E103" s="96"/>
      <c r="F103" s="96"/>
      <c r="G103" s="96"/>
      <c r="H103" s="96"/>
      <c r="I103" s="96"/>
      <c r="J103" s="96"/>
      <c r="K103" s="96"/>
      <c r="L103" s="96"/>
      <c r="M103" s="96"/>
      <c r="N103" s="96"/>
      <c r="O103" s="96"/>
      <c r="P103" s="96"/>
      <c r="Q103" s="96"/>
      <c r="R103" s="96"/>
      <c r="S103" s="96"/>
      <c r="T103" s="96"/>
      <c r="U103" s="96"/>
      <c r="V103" s="96"/>
      <c r="W103" s="96"/>
      <c r="X103" s="96"/>
      <c r="Y103" s="96"/>
      <c r="Z103" s="96"/>
      <c r="AA103" s="96"/>
      <c r="AB103" s="96"/>
      <c r="AC103" s="96"/>
      <c r="AD103" s="96"/>
      <c r="AE103" s="96"/>
      <c r="AF103" s="96"/>
      <c r="AG103" s="96"/>
      <c r="AH103" s="96"/>
      <c r="AI103" s="96"/>
      <c r="AJ103" s="96"/>
      <c r="AK103" s="96"/>
      <c r="AL103" s="96"/>
      <c r="AM103" s="96"/>
      <c r="AN103" s="96"/>
      <c r="AO103" s="96"/>
      <c r="AP103" s="96"/>
      <c r="AQ103" s="96"/>
      <c r="AR103" s="96"/>
      <c r="AS103" s="96"/>
      <c r="AT103" s="96"/>
      <c r="AU103" s="96"/>
      <c r="AV103" s="96"/>
      <c r="AW103" s="96"/>
      <c r="AX103" s="96"/>
      <c r="AY103" s="96"/>
      <c r="AZ103" s="96"/>
      <c r="BA103" s="96"/>
      <c r="BB103" s="96"/>
      <c r="BC103" s="96"/>
      <c r="BD103" s="96"/>
      <c r="BE103" s="96"/>
      <c r="BF103" s="96"/>
      <c r="BG103" s="96"/>
      <c r="BH103" s="96"/>
      <c r="BI103" s="96"/>
      <c r="BJ103" s="96"/>
      <c r="BK103" s="96"/>
      <c r="BL103" s="96"/>
      <c r="BM103" s="96"/>
      <c r="BN103" s="96"/>
      <c r="BO103" s="96"/>
      <c r="BP103" s="96"/>
      <c r="BQ103" s="96"/>
      <c r="BR103" s="96"/>
      <c r="BS103" s="96"/>
      <c r="BT103" s="96"/>
      <c r="BU103" s="96"/>
      <c r="BV103" s="96"/>
      <c r="BW103" s="96"/>
      <c r="BX103" s="96"/>
      <c r="BY103" s="96"/>
      <c r="BZ103" s="96"/>
      <c r="CA103" s="96"/>
      <c r="CB103" s="96"/>
      <c r="CC103" s="96"/>
      <c r="CD103" s="96"/>
      <c r="CE103" s="96"/>
      <c r="CF103" s="96"/>
      <c r="CG103" s="96"/>
      <c r="CH103" s="96"/>
      <c r="CI103" s="96"/>
      <c r="CJ103" s="96"/>
      <c r="CK103" s="96"/>
      <c r="CL103" s="96"/>
      <c r="CM103" s="96"/>
      <c r="CN103" s="96"/>
      <c r="CO103" s="96"/>
      <c r="CP103" s="96"/>
      <c r="CQ103" s="96"/>
      <c r="CR103" s="96"/>
      <c r="CS103" s="96"/>
      <c r="CT103" s="96"/>
      <c r="CU103" s="96"/>
      <c r="CV103" s="96"/>
      <c r="CW103" s="96"/>
      <c r="CX103" s="96"/>
      <c r="CY103" s="96"/>
      <c r="CZ103" s="96"/>
      <c r="DA103" s="96"/>
      <c r="DB103" s="96"/>
      <c r="DC103" s="96"/>
      <c r="DD103" s="96"/>
      <c r="DE103" s="96"/>
      <c r="DF103" s="96"/>
      <c r="DG103" s="96"/>
      <c r="DH103" s="96"/>
      <c r="DI103" s="96"/>
      <c r="DJ103" s="6"/>
      <c r="DK103" s="35"/>
      <c r="DM103" s="33"/>
      <c r="DO103" s="74"/>
      <c r="DP103" s="74"/>
      <c r="DQ103" s="74"/>
      <c r="DR103" s="74"/>
      <c r="DS103" s="74"/>
      <c r="DT103" s="74"/>
      <c r="DU103" s="74"/>
      <c r="DV103" s="74"/>
      <c r="DW103" s="74"/>
      <c r="DX103" s="74"/>
      <c r="DY103" s="74"/>
      <c r="DZ103" s="74"/>
      <c r="EA103" s="74"/>
      <c r="EB103" s="74"/>
      <c r="EC103" s="74"/>
    </row>
    <row r="104" spans="1:152" ht="9.9499999999999993" customHeight="1" x14ac:dyDescent="0.25">
      <c r="A104" s="5"/>
      <c r="B104" s="7"/>
      <c r="C104" s="96"/>
      <c r="D104" s="96"/>
      <c r="E104" s="96"/>
      <c r="F104" s="96"/>
      <c r="G104" s="96"/>
      <c r="H104" s="96"/>
      <c r="I104" s="96"/>
      <c r="J104" s="96"/>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c r="AL104" s="96"/>
      <c r="AM104" s="96"/>
      <c r="AN104" s="96"/>
      <c r="AO104" s="96"/>
      <c r="AP104" s="96"/>
      <c r="AQ104" s="96"/>
      <c r="AR104" s="96"/>
      <c r="AS104" s="96"/>
      <c r="AT104" s="96"/>
      <c r="AU104" s="96"/>
      <c r="AV104" s="96"/>
      <c r="AW104" s="96"/>
      <c r="AX104" s="96"/>
      <c r="AY104" s="96"/>
      <c r="AZ104" s="96"/>
      <c r="BA104" s="96"/>
      <c r="BB104" s="96"/>
      <c r="BC104" s="96"/>
      <c r="BD104" s="96"/>
      <c r="BE104" s="96"/>
      <c r="BF104" s="96"/>
      <c r="BG104" s="96"/>
      <c r="BH104" s="96"/>
      <c r="BI104" s="96"/>
      <c r="BJ104" s="96"/>
      <c r="BK104" s="96"/>
      <c r="BL104" s="96"/>
      <c r="BM104" s="96"/>
      <c r="BN104" s="96"/>
      <c r="BO104" s="96"/>
      <c r="BP104" s="96"/>
      <c r="BQ104" s="96"/>
      <c r="BR104" s="96"/>
      <c r="BS104" s="96"/>
      <c r="BT104" s="96"/>
      <c r="BU104" s="96"/>
      <c r="BV104" s="96"/>
      <c r="BW104" s="96"/>
      <c r="BX104" s="96"/>
      <c r="BY104" s="96"/>
      <c r="BZ104" s="96"/>
      <c r="CA104" s="96"/>
      <c r="CB104" s="96"/>
      <c r="CC104" s="96"/>
      <c r="CD104" s="96"/>
      <c r="CE104" s="96"/>
      <c r="CF104" s="96"/>
      <c r="CG104" s="96"/>
      <c r="CH104" s="96"/>
      <c r="CI104" s="96"/>
      <c r="CJ104" s="96"/>
      <c r="CK104" s="96"/>
      <c r="CL104" s="96"/>
      <c r="CM104" s="96"/>
      <c r="CN104" s="96"/>
      <c r="CO104" s="96"/>
      <c r="CP104" s="96"/>
      <c r="CQ104" s="96"/>
      <c r="CR104" s="96"/>
      <c r="CS104" s="96"/>
      <c r="CT104" s="96"/>
      <c r="CU104" s="96"/>
      <c r="CV104" s="96"/>
      <c r="CW104" s="96"/>
      <c r="CX104" s="96"/>
      <c r="CY104" s="96"/>
      <c r="CZ104" s="96"/>
      <c r="DA104" s="96"/>
      <c r="DB104" s="96"/>
      <c r="DC104" s="96"/>
      <c r="DD104" s="96"/>
      <c r="DE104" s="96"/>
      <c r="DF104" s="96"/>
      <c r="DG104" s="96"/>
      <c r="DH104" s="96"/>
      <c r="DI104" s="96"/>
      <c r="DJ104" s="6"/>
      <c r="DK104" s="35"/>
      <c r="DM104" s="32"/>
      <c r="DO104" s="54"/>
      <c r="DP104" s="54"/>
      <c r="DQ104" s="31"/>
      <c r="DR104" s="31"/>
      <c r="DS104" s="37"/>
      <c r="DT104" s="54"/>
      <c r="DU104" s="54"/>
      <c r="DV104" s="31"/>
      <c r="DW104" s="31"/>
      <c r="DX104" s="37"/>
      <c r="DY104" s="54"/>
      <c r="DZ104" s="54"/>
      <c r="EA104" s="37"/>
      <c r="EB104" s="31"/>
      <c r="EC104" s="37"/>
    </row>
    <row r="105" spans="1:152" s="27" customFormat="1" ht="9.9499999999999993" customHeight="1" x14ac:dyDescent="0.25">
      <c r="A105" s="5"/>
      <c r="B105" s="7"/>
      <c r="C105" s="96"/>
      <c r="D105" s="96"/>
      <c r="E105" s="96"/>
      <c r="F105" s="96"/>
      <c r="G105" s="96"/>
      <c r="H105" s="96"/>
      <c r="I105" s="96"/>
      <c r="J105" s="96"/>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6"/>
      <c r="AI105" s="96"/>
      <c r="AJ105" s="96"/>
      <c r="AK105" s="96"/>
      <c r="AL105" s="96"/>
      <c r="AM105" s="96"/>
      <c r="AN105" s="96"/>
      <c r="AO105" s="96"/>
      <c r="AP105" s="96"/>
      <c r="AQ105" s="96"/>
      <c r="AR105" s="96"/>
      <c r="AS105" s="96"/>
      <c r="AT105" s="96"/>
      <c r="AU105" s="96"/>
      <c r="AV105" s="96"/>
      <c r="AW105" s="96"/>
      <c r="AX105" s="96"/>
      <c r="AY105" s="96"/>
      <c r="AZ105" s="96"/>
      <c r="BA105" s="96"/>
      <c r="BB105" s="96"/>
      <c r="BC105" s="96"/>
      <c r="BD105" s="96"/>
      <c r="BE105" s="96"/>
      <c r="BF105" s="96"/>
      <c r="BG105" s="96"/>
      <c r="BH105" s="96"/>
      <c r="BI105" s="96"/>
      <c r="BJ105" s="96"/>
      <c r="BK105" s="96"/>
      <c r="BL105" s="96"/>
      <c r="BM105" s="96"/>
      <c r="BN105" s="96"/>
      <c r="BO105" s="96"/>
      <c r="BP105" s="96"/>
      <c r="BQ105" s="96"/>
      <c r="BR105" s="96"/>
      <c r="BS105" s="96"/>
      <c r="BT105" s="96"/>
      <c r="BU105" s="96"/>
      <c r="BV105" s="96"/>
      <c r="BW105" s="96"/>
      <c r="BX105" s="96"/>
      <c r="BY105" s="96"/>
      <c r="BZ105" s="96"/>
      <c r="CA105" s="96"/>
      <c r="CB105" s="96"/>
      <c r="CC105" s="96"/>
      <c r="CD105" s="96"/>
      <c r="CE105" s="96"/>
      <c r="CF105" s="96"/>
      <c r="CG105" s="96"/>
      <c r="CH105" s="96"/>
      <c r="CI105" s="96"/>
      <c r="CJ105" s="96"/>
      <c r="CK105" s="96"/>
      <c r="CL105" s="96"/>
      <c r="CM105" s="96"/>
      <c r="CN105" s="96"/>
      <c r="CO105" s="96"/>
      <c r="CP105" s="96"/>
      <c r="CQ105" s="96"/>
      <c r="CR105" s="96"/>
      <c r="CS105" s="96"/>
      <c r="CT105" s="96"/>
      <c r="CU105" s="96"/>
      <c r="CV105" s="96"/>
      <c r="CW105" s="96"/>
      <c r="CX105" s="96"/>
      <c r="CY105" s="96"/>
      <c r="CZ105" s="96"/>
      <c r="DA105" s="96"/>
      <c r="DB105" s="96"/>
      <c r="DC105" s="96"/>
      <c r="DD105" s="96"/>
      <c r="DE105" s="96"/>
      <c r="DF105" s="96"/>
      <c r="DG105" s="96"/>
      <c r="DH105" s="96"/>
      <c r="DI105" s="96"/>
      <c r="DJ105" s="6"/>
      <c r="DK105" s="35"/>
      <c r="DO105" s="77"/>
      <c r="DP105" s="77"/>
      <c r="DQ105" s="31"/>
      <c r="DR105" s="31"/>
      <c r="DS105" s="31"/>
      <c r="DT105" s="74"/>
      <c r="DU105" s="74"/>
      <c r="DV105" s="54"/>
      <c r="DW105" s="54"/>
      <c r="DX105" s="54"/>
      <c r="DY105" s="74"/>
      <c r="DZ105" s="74"/>
      <c r="EA105" s="55"/>
      <c r="EB105" s="55"/>
      <c r="EC105" s="55"/>
      <c r="EE105" s="2"/>
      <c r="EF105" s="2"/>
      <c r="EG105" s="2"/>
      <c r="EH105" s="2"/>
      <c r="EI105" s="2"/>
      <c r="EJ105" s="2"/>
      <c r="EK105" s="2"/>
      <c r="EL105" s="2"/>
      <c r="EM105" s="2"/>
      <c r="EN105" s="2"/>
      <c r="EO105" s="2"/>
      <c r="EP105" s="2"/>
      <c r="EQ105" s="2"/>
      <c r="ER105" s="2"/>
      <c r="ES105" s="2"/>
      <c r="ET105" s="2"/>
      <c r="EU105" s="2"/>
      <c r="EV105" s="2"/>
    </row>
    <row r="106" spans="1:152" ht="9.9499999999999993" customHeight="1" x14ac:dyDescent="0.25">
      <c r="A106" s="5"/>
      <c r="B106" s="15"/>
      <c r="C106" s="96"/>
      <c r="D106" s="96"/>
      <c r="E106" s="96"/>
      <c r="F106" s="96"/>
      <c r="G106" s="96"/>
      <c r="H106" s="96"/>
      <c r="I106" s="96"/>
      <c r="J106" s="96"/>
      <c r="K106" s="96"/>
      <c r="L106" s="96"/>
      <c r="M106" s="96"/>
      <c r="N106" s="96"/>
      <c r="O106" s="96"/>
      <c r="P106" s="96"/>
      <c r="Q106" s="96"/>
      <c r="R106" s="96"/>
      <c r="S106" s="96"/>
      <c r="T106" s="96"/>
      <c r="U106" s="96"/>
      <c r="V106" s="96"/>
      <c r="W106" s="96"/>
      <c r="X106" s="96"/>
      <c r="Y106" s="96"/>
      <c r="Z106" s="96"/>
      <c r="AA106" s="96"/>
      <c r="AB106" s="96"/>
      <c r="AC106" s="96"/>
      <c r="AD106" s="96"/>
      <c r="AE106" s="96"/>
      <c r="AF106" s="96"/>
      <c r="AG106" s="96"/>
      <c r="AH106" s="96"/>
      <c r="AI106" s="96"/>
      <c r="AJ106" s="96"/>
      <c r="AK106" s="96"/>
      <c r="AL106" s="96"/>
      <c r="AM106" s="96"/>
      <c r="AN106" s="96"/>
      <c r="AO106" s="96"/>
      <c r="AP106" s="96"/>
      <c r="AQ106" s="96"/>
      <c r="AR106" s="96"/>
      <c r="AS106" s="96"/>
      <c r="AT106" s="96"/>
      <c r="AU106" s="96"/>
      <c r="AV106" s="96"/>
      <c r="AW106" s="96"/>
      <c r="AX106" s="96"/>
      <c r="AY106" s="96"/>
      <c r="AZ106" s="96"/>
      <c r="BA106" s="96"/>
      <c r="BB106" s="96"/>
      <c r="BC106" s="96"/>
      <c r="BD106" s="96"/>
      <c r="BE106" s="96"/>
      <c r="BF106" s="96"/>
      <c r="BG106" s="96"/>
      <c r="BH106" s="96"/>
      <c r="BI106" s="96"/>
      <c r="BJ106" s="96"/>
      <c r="BK106" s="96"/>
      <c r="BL106" s="96"/>
      <c r="BM106" s="96"/>
      <c r="BN106" s="96"/>
      <c r="BO106" s="96"/>
      <c r="BP106" s="96"/>
      <c r="BQ106" s="96"/>
      <c r="BR106" s="96"/>
      <c r="BS106" s="96"/>
      <c r="BT106" s="96"/>
      <c r="BU106" s="96"/>
      <c r="BV106" s="96"/>
      <c r="BW106" s="96"/>
      <c r="BX106" s="96"/>
      <c r="BY106" s="96"/>
      <c r="BZ106" s="96"/>
      <c r="CA106" s="96"/>
      <c r="CB106" s="96"/>
      <c r="CC106" s="96"/>
      <c r="CD106" s="96"/>
      <c r="CE106" s="96"/>
      <c r="CF106" s="96"/>
      <c r="CG106" s="96"/>
      <c r="CH106" s="96"/>
      <c r="CI106" s="96"/>
      <c r="CJ106" s="96"/>
      <c r="CK106" s="96"/>
      <c r="CL106" s="96"/>
      <c r="CM106" s="96"/>
      <c r="CN106" s="96"/>
      <c r="CO106" s="96"/>
      <c r="CP106" s="96"/>
      <c r="CQ106" s="96"/>
      <c r="CR106" s="96"/>
      <c r="CS106" s="96"/>
      <c r="CT106" s="96"/>
      <c r="CU106" s="96"/>
      <c r="CV106" s="96"/>
      <c r="CW106" s="96"/>
      <c r="CX106" s="96"/>
      <c r="CY106" s="96"/>
      <c r="CZ106" s="96"/>
      <c r="DA106" s="96"/>
      <c r="DB106" s="96"/>
      <c r="DC106" s="96"/>
      <c r="DD106" s="96"/>
      <c r="DE106" s="96"/>
      <c r="DF106" s="96"/>
      <c r="DG106" s="96"/>
      <c r="DH106" s="96"/>
      <c r="DI106" s="96"/>
      <c r="DJ106" s="6"/>
      <c r="DK106" s="35"/>
      <c r="DM106" s="33"/>
      <c r="DO106" s="74"/>
      <c r="DP106" s="74"/>
      <c r="DQ106" s="74"/>
      <c r="DR106" s="74"/>
      <c r="DS106" s="74"/>
      <c r="DT106" s="74"/>
      <c r="DU106" s="74"/>
      <c r="DV106" s="74"/>
      <c r="DW106" s="74"/>
      <c r="DX106" s="74"/>
      <c r="DY106" s="74"/>
      <c r="DZ106" s="74"/>
      <c r="EA106" s="74"/>
      <c r="EB106" s="74"/>
      <c r="EC106" s="74"/>
    </row>
    <row r="107" spans="1:152" ht="9.9499999999999993" customHeight="1" x14ac:dyDescent="0.25">
      <c r="A107" s="5"/>
      <c r="B107" s="5"/>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6"/>
      <c r="AL107" s="96"/>
      <c r="AM107" s="96"/>
      <c r="AN107" s="96"/>
      <c r="AO107" s="96"/>
      <c r="AP107" s="96"/>
      <c r="AQ107" s="96"/>
      <c r="AR107" s="96"/>
      <c r="AS107" s="96"/>
      <c r="AT107" s="96"/>
      <c r="AU107" s="96"/>
      <c r="AV107" s="96"/>
      <c r="AW107" s="96"/>
      <c r="AX107" s="96"/>
      <c r="AY107" s="96"/>
      <c r="AZ107" s="96"/>
      <c r="BA107" s="96"/>
      <c r="BB107" s="96"/>
      <c r="BC107" s="96"/>
      <c r="BD107" s="96"/>
      <c r="BE107" s="96"/>
      <c r="BF107" s="96"/>
      <c r="BG107" s="96"/>
      <c r="BH107" s="96"/>
      <c r="BI107" s="96"/>
      <c r="BJ107" s="96"/>
      <c r="BK107" s="96"/>
      <c r="BL107" s="96"/>
      <c r="BM107" s="96"/>
      <c r="BN107" s="96"/>
      <c r="BO107" s="96"/>
      <c r="BP107" s="96"/>
      <c r="BQ107" s="96"/>
      <c r="BR107" s="96"/>
      <c r="BS107" s="96"/>
      <c r="BT107" s="96"/>
      <c r="BU107" s="96"/>
      <c r="BV107" s="96"/>
      <c r="BW107" s="96"/>
      <c r="BX107" s="96"/>
      <c r="BY107" s="96"/>
      <c r="BZ107" s="96"/>
      <c r="CA107" s="96"/>
      <c r="CB107" s="96"/>
      <c r="CC107" s="96"/>
      <c r="CD107" s="96"/>
      <c r="CE107" s="96"/>
      <c r="CF107" s="96"/>
      <c r="CG107" s="96"/>
      <c r="CH107" s="96"/>
      <c r="CI107" s="96"/>
      <c r="CJ107" s="96"/>
      <c r="CK107" s="96"/>
      <c r="CL107" s="96"/>
      <c r="CM107" s="96"/>
      <c r="CN107" s="96"/>
      <c r="CO107" s="96"/>
      <c r="CP107" s="96"/>
      <c r="CQ107" s="96"/>
      <c r="CR107" s="96"/>
      <c r="CS107" s="96"/>
      <c r="CT107" s="96"/>
      <c r="CU107" s="96"/>
      <c r="CV107" s="96"/>
      <c r="CW107" s="96"/>
      <c r="CX107" s="96"/>
      <c r="CY107" s="96"/>
      <c r="CZ107" s="96"/>
      <c r="DA107" s="96"/>
      <c r="DB107" s="96"/>
      <c r="DC107" s="96"/>
      <c r="DD107" s="96"/>
      <c r="DE107" s="96"/>
      <c r="DF107" s="96"/>
      <c r="DG107" s="96"/>
      <c r="DH107" s="96"/>
      <c r="DI107" s="96"/>
      <c r="DJ107" s="6"/>
      <c r="DK107" s="35"/>
      <c r="DO107" s="74"/>
      <c r="DP107" s="74"/>
      <c r="DQ107" s="31"/>
      <c r="DR107" s="31"/>
      <c r="DS107" s="31"/>
      <c r="DT107" s="74"/>
      <c r="DU107" s="74"/>
      <c r="DV107" s="54"/>
      <c r="DW107" s="54"/>
      <c r="DX107" s="54"/>
      <c r="DY107" s="74"/>
      <c r="DZ107" s="74"/>
      <c r="EA107" s="54"/>
      <c r="EB107" s="54"/>
      <c r="EC107" s="54"/>
    </row>
    <row r="108" spans="1:152" s="27" customFormat="1" ht="9.9499999999999993" customHeight="1" x14ac:dyDescent="0.25">
      <c r="A108" s="5"/>
      <c r="B108" s="7"/>
      <c r="C108" s="96"/>
      <c r="D108" s="96"/>
      <c r="E108" s="96"/>
      <c r="F108" s="96"/>
      <c r="G108" s="96"/>
      <c r="H108" s="96"/>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c r="AF108" s="96"/>
      <c r="AG108" s="96"/>
      <c r="AH108" s="96"/>
      <c r="AI108" s="96"/>
      <c r="AJ108" s="96"/>
      <c r="AK108" s="96"/>
      <c r="AL108" s="96"/>
      <c r="AM108" s="96"/>
      <c r="AN108" s="96"/>
      <c r="AO108" s="96"/>
      <c r="AP108" s="96"/>
      <c r="AQ108" s="96"/>
      <c r="AR108" s="96"/>
      <c r="AS108" s="96"/>
      <c r="AT108" s="96"/>
      <c r="AU108" s="96"/>
      <c r="AV108" s="96"/>
      <c r="AW108" s="96"/>
      <c r="AX108" s="96"/>
      <c r="AY108" s="96"/>
      <c r="AZ108" s="96"/>
      <c r="BA108" s="96"/>
      <c r="BB108" s="96"/>
      <c r="BC108" s="96"/>
      <c r="BD108" s="96"/>
      <c r="BE108" s="96"/>
      <c r="BF108" s="96"/>
      <c r="BG108" s="96"/>
      <c r="BH108" s="96"/>
      <c r="BI108" s="96"/>
      <c r="BJ108" s="96"/>
      <c r="BK108" s="96"/>
      <c r="BL108" s="96"/>
      <c r="BM108" s="96"/>
      <c r="BN108" s="96"/>
      <c r="BO108" s="96"/>
      <c r="BP108" s="96"/>
      <c r="BQ108" s="96"/>
      <c r="BR108" s="96"/>
      <c r="BS108" s="96"/>
      <c r="BT108" s="96"/>
      <c r="BU108" s="96"/>
      <c r="BV108" s="96"/>
      <c r="BW108" s="96"/>
      <c r="BX108" s="96"/>
      <c r="BY108" s="96"/>
      <c r="BZ108" s="96"/>
      <c r="CA108" s="96"/>
      <c r="CB108" s="96"/>
      <c r="CC108" s="96"/>
      <c r="CD108" s="96"/>
      <c r="CE108" s="96"/>
      <c r="CF108" s="96"/>
      <c r="CG108" s="96"/>
      <c r="CH108" s="96"/>
      <c r="CI108" s="96"/>
      <c r="CJ108" s="96"/>
      <c r="CK108" s="96"/>
      <c r="CL108" s="96"/>
      <c r="CM108" s="96"/>
      <c r="CN108" s="96"/>
      <c r="CO108" s="96"/>
      <c r="CP108" s="96"/>
      <c r="CQ108" s="96"/>
      <c r="CR108" s="96"/>
      <c r="CS108" s="96"/>
      <c r="CT108" s="96"/>
      <c r="CU108" s="96"/>
      <c r="CV108" s="96"/>
      <c r="CW108" s="96"/>
      <c r="CX108" s="96"/>
      <c r="CY108" s="96"/>
      <c r="CZ108" s="96"/>
      <c r="DA108" s="96"/>
      <c r="DB108" s="96"/>
      <c r="DC108" s="96"/>
      <c r="DD108" s="96"/>
      <c r="DE108" s="96"/>
      <c r="DF108" s="96"/>
      <c r="DG108" s="96"/>
      <c r="DH108" s="96"/>
      <c r="DI108" s="96"/>
      <c r="DJ108" s="6"/>
      <c r="DK108" s="35"/>
      <c r="DO108" s="77"/>
      <c r="DP108" s="77"/>
      <c r="DQ108" s="31"/>
      <c r="DR108" s="31"/>
      <c r="DS108" s="31"/>
      <c r="DT108" s="74"/>
      <c r="DU108" s="74"/>
      <c r="DV108" s="54"/>
      <c r="DW108" s="54"/>
      <c r="DX108" s="54"/>
      <c r="DY108" s="74"/>
      <c r="DZ108" s="74"/>
      <c r="EA108" s="55"/>
      <c r="EB108" s="55"/>
      <c r="EC108" s="55"/>
      <c r="EE108" s="2"/>
      <c r="EF108" s="2"/>
      <c r="EG108" s="2"/>
      <c r="EH108" s="2"/>
      <c r="EI108" s="2"/>
      <c r="EJ108" s="2"/>
      <c r="EK108" s="2"/>
      <c r="EL108" s="2"/>
      <c r="EM108" s="2"/>
      <c r="EN108" s="2"/>
      <c r="EO108" s="2"/>
      <c r="EP108" s="2"/>
      <c r="EQ108" s="2"/>
      <c r="ER108" s="2"/>
      <c r="ES108" s="2"/>
      <c r="ET108" s="2"/>
      <c r="EU108" s="2"/>
      <c r="EV108" s="2"/>
    </row>
    <row r="109" spans="1:152" ht="9.9499999999999993" customHeight="1" x14ac:dyDescent="0.25">
      <c r="A109" s="5"/>
      <c r="B109" s="15"/>
      <c r="C109" s="96"/>
      <c r="D109" s="96"/>
      <c r="E109" s="96"/>
      <c r="F109" s="96"/>
      <c r="G109" s="96"/>
      <c r="H109" s="96"/>
      <c r="I109" s="96"/>
      <c r="J109" s="96"/>
      <c r="K109" s="96"/>
      <c r="L109" s="96"/>
      <c r="M109" s="96"/>
      <c r="N109" s="96"/>
      <c r="O109" s="96"/>
      <c r="P109" s="96"/>
      <c r="Q109" s="96"/>
      <c r="R109" s="96"/>
      <c r="S109" s="96"/>
      <c r="T109" s="96"/>
      <c r="U109" s="96"/>
      <c r="V109" s="96"/>
      <c r="W109" s="96"/>
      <c r="X109" s="96"/>
      <c r="Y109" s="96"/>
      <c r="Z109" s="96"/>
      <c r="AA109" s="96"/>
      <c r="AB109" s="96"/>
      <c r="AC109" s="96"/>
      <c r="AD109" s="96"/>
      <c r="AE109" s="96"/>
      <c r="AF109" s="96"/>
      <c r="AG109" s="96"/>
      <c r="AH109" s="96"/>
      <c r="AI109" s="96"/>
      <c r="AJ109" s="96"/>
      <c r="AK109" s="96"/>
      <c r="AL109" s="96"/>
      <c r="AM109" s="96"/>
      <c r="AN109" s="96"/>
      <c r="AO109" s="96"/>
      <c r="AP109" s="96"/>
      <c r="AQ109" s="96"/>
      <c r="AR109" s="96"/>
      <c r="AS109" s="96"/>
      <c r="AT109" s="96"/>
      <c r="AU109" s="96"/>
      <c r="AV109" s="96"/>
      <c r="AW109" s="96"/>
      <c r="AX109" s="96"/>
      <c r="AY109" s="96"/>
      <c r="AZ109" s="96"/>
      <c r="BA109" s="96"/>
      <c r="BB109" s="96"/>
      <c r="BC109" s="96"/>
      <c r="BD109" s="96"/>
      <c r="BE109" s="96"/>
      <c r="BF109" s="96"/>
      <c r="BG109" s="96"/>
      <c r="BH109" s="96"/>
      <c r="BI109" s="96"/>
      <c r="BJ109" s="96"/>
      <c r="BK109" s="96"/>
      <c r="BL109" s="96"/>
      <c r="BM109" s="96"/>
      <c r="BN109" s="96"/>
      <c r="BO109" s="96"/>
      <c r="BP109" s="96"/>
      <c r="BQ109" s="96"/>
      <c r="BR109" s="96"/>
      <c r="BS109" s="96"/>
      <c r="BT109" s="96"/>
      <c r="BU109" s="96"/>
      <c r="BV109" s="96"/>
      <c r="BW109" s="96"/>
      <c r="BX109" s="96"/>
      <c r="BY109" s="96"/>
      <c r="BZ109" s="96"/>
      <c r="CA109" s="96"/>
      <c r="CB109" s="96"/>
      <c r="CC109" s="96"/>
      <c r="CD109" s="96"/>
      <c r="CE109" s="96"/>
      <c r="CF109" s="96"/>
      <c r="CG109" s="96"/>
      <c r="CH109" s="96"/>
      <c r="CI109" s="96"/>
      <c r="CJ109" s="96"/>
      <c r="CK109" s="96"/>
      <c r="CL109" s="96"/>
      <c r="CM109" s="96"/>
      <c r="CN109" s="96"/>
      <c r="CO109" s="96"/>
      <c r="CP109" s="96"/>
      <c r="CQ109" s="96"/>
      <c r="CR109" s="96"/>
      <c r="CS109" s="96"/>
      <c r="CT109" s="96"/>
      <c r="CU109" s="96"/>
      <c r="CV109" s="96"/>
      <c r="CW109" s="96"/>
      <c r="CX109" s="96"/>
      <c r="CY109" s="96"/>
      <c r="CZ109" s="96"/>
      <c r="DA109" s="96"/>
      <c r="DB109" s="96"/>
      <c r="DC109" s="96"/>
      <c r="DD109" s="96"/>
      <c r="DE109" s="96"/>
      <c r="DF109" s="96"/>
      <c r="DG109" s="96"/>
      <c r="DH109" s="96"/>
      <c r="DI109" s="96"/>
      <c r="DJ109" s="6"/>
      <c r="DK109" s="35"/>
      <c r="DM109" s="33"/>
      <c r="DO109" s="74"/>
      <c r="DP109" s="74"/>
      <c r="DQ109" s="74"/>
      <c r="DR109" s="74"/>
      <c r="DS109" s="74"/>
      <c r="DT109" s="74"/>
      <c r="DU109" s="74"/>
      <c r="DV109" s="74"/>
      <c r="DW109" s="74"/>
      <c r="DX109" s="74"/>
      <c r="DY109" s="74"/>
      <c r="DZ109" s="74"/>
      <c r="EA109" s="74"/>
      <c r="EB109" s="74"/>
      <c r="EC109" s="74"/>
    </row>
    <row r="110" spans="1:152" ht="9.9499999999999993" customHeight="1" x14ac:dyDescent="0.25">
      <c r="A110" s="5"/>
      <c r="B110" s="7"/>
      <c r="C110" s="96"/>
      <c r="D110" s="96"/>
      <c r="E110" s="96"/>
      <c r="F110" s="96"/>
      <c r="G110" s="96"/>
      <c r="H110" s="96"/>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c r="AL110" s="96"/>
      <c r="AM110" s="96"/>
      <c r="AN110" s="96"/>
      <c r="AO110" s="96"/>
      <c r="AP110" s="96"/>
      <c r="AQ110" s="96"/>
      <c r="AR110" s="96"/>
      <c r="AS110" s="96"/>
      <c r="AT110" s="96"/>
      <c r="AU110" s="96"/>
      <c r="AV110" s="96"/>
      <c r="AW110" s="96"/>
      <c r="AX110" s="96"/>
      <c r="AY110" s="96"/>
      <c r="AZ110" s="96"/>
      <c r="BA110" s="96"/>
      <c r="BB110" s="96"/>
      <c r="BC110" s="96"/>
      <c r="BD110" s="96"/>
      <c r="BE110" s="96"/>
      <c r="BF110" s="96"/>
      <c r="BG110" s="96"/>
      <c r="BH110" s="96"/>
      <c r="BI110" s="96"/>
      <c r="BJ110" s="96"/>
      <c r="BK110" s="96"/>
      <c r="BL110" s="96"/>
      <c r="BM110" s="96"/>
      <c r="BN110" s="96"/>
      <c r="BO110" s="96"/>
      <c r="BP110" s="96"/>
      <c r="BQ110" s="96"/>
      <c r="BR110" s="96"/>
      <c r="BS110" s="96"/>
      <c r="BT110" s="96"/>
      <c r="BU110" s="96"/>
      <c r="BV110" s="96"/>
      <c r="BW110" s="96"/>
      <c r="BX110" s="96"/>
      <c r="BY110" s="96"/>
      <c r="BZ110" s="96"/>
      <c r="CA110" s="96"/>
      <c r="CB110" s="96"/>
      <c r="CC110" s="96"/>
      <c r="CD110" s="96"/>
      <c r="CE110" s="96"/>
      <c r="CF110" s="96"/>
      <c r="CG110" s="96"/>
      <c r="CH110" s="96"/>
      <c r="CI110" s="96"/>
      <c r="CJ110" s="96"/>
      <c r="CK110" s="96"/>
      <c r="CL110" s="96"/>
      <c r="CM110" s="96"/>
      <c r="CN110" s="96"/>
      <c r="CO110" s="96"/>
      <c r="CP110" s="96"/>
      <c r="CQ110" s="96"/>
      <c r="CR110" s="96"/>
      <c r="CS110" s="96"/>
      <c r="CT110" s="96"/>
      <c r="CU110" s="96"/>
      <c r="CV110" s="96"/>
      <c r="CW110" s="96"/>
      <c r="CX110" s="96"/>
      <c r="CY110" s="96"/>
      <c r="CZ110" s="96"/>
      <c r="DA110" s="96"/>
      <c r="DB110" s="96"/>
      <c r="DC110" s="96"/>
      <c r="DD110" s="96"/>
      <c r="DE110" s="96"/>
      <c r="DF110" s="96"/>
      <c r="DG110" s="96"/>
      <c r="DH110" s="96"/>
      <c r="DI110" s="96"/>
      <c r="DJ110" s="6"/>
      <c r="DK110" s="35"/>
      <c r="DM110" s="33"/>
      <c r="DO110" s="54"/>
      <c r="DP110" s="54"/>
      <c r="DQ110" s="31"/>
      <c r="DR110" s="31"/>
      <c r="DS110" s="37"/>
      <c r="DT110" s="54"/>
      <c r="DU110" s="54"/>
      <c r="DV110" s="37"/>
      <c r="DW110" s="31"/>
      <c r="DX110" s="37"/>
      <c r="DY110" s="54"/>
      <c r="DZ110" s="54"/>
      <c r="EA110" s="54"/>
      <c r="EB110" s="54"/>
      <c r="EC110" s="54"/>
    </row>
    <row r="111" spans="1:152" s="27" customFormat="1" ht="9.9499999999999993" customHeight="1" x14ac:dyDescent="0.25">
      <c r="A111" s="5"/>
      <c r="B111" s="7"/>
      <c r="C111" s="96"/>
      <c r="D111" s="96"/>
      <c r="E111" s="96"/>
      <c r="F111" s="96"/>
      <c r="G111" s="96"/>
      <c r="H111" s="96"/>
      <c r="I111" s="96"/>
      <c r="J111" s="96"/>
      <c r="K111" s="96"/>
      <c r="L111" s="96"/>
      <c r="M111" s="96"/>
      <c r="N111" s="96"/>
      <c r="O111" s="96"/>
      <c r="P111" s="96"/>
      <c r="Q111" s="96"/>
      <c r="R111" s="96"/>
      <c r="S111" s="96"/>
      <c r="T111" s="96"/>
      <c r="U111" s="96"/>
      <c r="V111" s="96"/>
      <c r="W111" s="96"/>
      <c r="X111" s="96"/>
      <c r="Y111" s="96"/>
      <c r="Z111" s="96"/>
      <c r="AA111" s="96"/>
      <c r="AB111" s="96"/>
      <c r="AC111" s="96"/>
      <c r="AD111" s="96"/>
      <c r="AE111" s="96"/>
      <c r="AF111" s="96"/>
      <c r="AG111" s="96"/>
      <c r="AH111" s="96"/>
      <c r="AI111" s="96"/>
      <c r="AJ111" s="96"/>
      <c r="AK111" s="96"/>
      <c r="AL111" s="96"/>
      <c r="AM111" s="96"/>
      <c r="AN111" s="96"/>
      <c r="AO111" s="96"/>
      <c r="AP111" s="96"/>
      <c r="AQ111" s="96"/>
      <c r="AR111" s="96"/>
      <c r="AS111" s="96"/>
      <c r="AT111" s="96"/>
      <c r="AU111" s="96"/>
      <c r="AV111" s="96"/>
      <c r="AW111" s="96"/>
      <c r="AX111" s="96"/>
      <c r="AY111" s="96"/>
      <c r="AZ111" s="96"/>
      <c r="BA111" s="96"/>
      <c r="BB111" s="96"/>
      <c r="BC111" s="96"/>
      <c r="BD111" s="96"/>
      <c r="BE111" s="96"/>
      <c r="BF111" s="96"/>
      <c r="BG111" s="96"/>
      <c r="BH111" s="96"/>
      <c r="BI111" s="96"/>
      <c r="BJ111" s="96"/>
      <c r="BK111" s="96"/>
      <c r="BL111" s="96"/>
      <c r="BM111" s="96"/>
      <c r="BN111" s="96"/>
      <c r="BO111" s="96"/>
      <c r="BP111" s="96"/>
      <c r="BQ111" s="96"/>
      <c r="BR111" s="96"/>
      <c r="BS111" s="96"/>
      <c r="BT111" s="96"/>
      <c r="BU111" s="96"/>
      <c r="BV111" s="96"/>
      <c r="BW111" s="96"/>
      <c r="BX111" s="96"/>
      <c r="BY111" s="96"/>
      <c r="BZ111" s="96"/>
      <c r="CA111" s="96"/>
      <c r="CB111" s="96"/>
      <c r="CC111" s="96"/>
      <c r="CD111" s="96"/>
      <c r="CE111" s="96"/>
      <c r="CF111" s="96"/>
      <c r="CG111" s="96"/>
      <c r="CH111" s="96"/>
      <c r="CI111" s="96"/>
      <c r="CJ111" s="96"/>
      <c r="CK111" s="96"/>
      <c r="CL111" s="96"/>
      <c r="CM111" s="96"/>
      <c r="CN111" s="96"/>
      <c r="CO111" s="96"/>
      <c r="CP111" s="96"/>
      <c r="CQ111" s="96"/>
      <c r="CR111" s="96"/>
      <c r="CS111" s="96"/>
      <c r="CT111" s="96"/>
      <c r="CU111" s="96"/>
      <c r="CV111" s="96"/>
      <c r="CW111" s="96"/>
      <c r="CX111" s="96"/>
      <c r="CY111" s="96"/>
      <c r="CZ111" s="96"/>
      <c r="DA111" s="96"/>
      <c r="DB111" s="96"/>
      <c r="DC111" s="96"/>
      <c r="DD111" s="96"/>
      <c r="DE111" s="96"/>
      <c r="DF111" s="96"/>
      <c r="DG111" s="96"/>
      <c r="DH111" s="96"/>
      <c r="DI111" s="96"/>
      <c r="DJ111" s="6"/>
      <c r="DK111" s="35"/>
      <c r="DO111" s="77"/>
      <c r="DP111" s="77"/>
      <c r="DQ111" s="31"/>
      <c r="DR111" s="31"/>
      <c r="DS111" s="31"/>
      <c r="DT111" s="74"/>
      <c r="DU111" s="74"/>
      <c r="DV111" s="54"/>
      <c r="DW111" s="54"/>
      <c r="DX111" s="54"/>
      <c r="DY111" s="74"/>
      <c r="DZ111" s="74"/>
      <c r="EA111" s="55"/>
      <c r="EB111" s="55"/>
      <c r="EC111" s="55"/>
      <c r="EE111" s="2"/>
      <c r="EF111" s="2"/>
      <c r="EG111" s="2"/>
      <c r="EH111" s="2"/>
      <c r="EI111" s="2"/>
      <c r="EJ111" s="2"/>
      <c r="EK111" s="2"/>
      <c r="EL111" s="2"/>
      <c r="EM111" s="2"/>
      <c r="EN111" s="2"/>
      <c r="EO111" s="2"/>
      <c r="EP111" s="2"/>
      <c r="EQ111" s="2"/>
      <c r="ER111" s="2"/>
      <c r="ES111" s="2"/>
      <c r="ET111" s="2"/>
      <c r="EU111" s="2"/>
      <c r="EV111" s="2"/>
    </row>
    <row r="112" spans="1:152" ht="9.9499999999999993" customHeight="1" x14ac:dyDescent="0.25">
      <c r="A112" s="5"/>
      <c r="B112" s="15"/>
      <c r="C112" s="96"/>
      <c r="D112" s="96"/>
      <c r="E112" s="96"/>
      <c r="F112" s="96"/>
      <c r="G112" s="96"/>
      <c r="H112" s="96"/>
      <c r="I112" s="96"/>
      <c r="J112" s="96"/>
      <c r="K112" s="96"/>
      <c r="L112" s="96"/>
      <c r="M112" s="96"/>
      <c r="N112" s="96"/>
      <c r="O112" s="96"/>
      <c r="P112" s="96"/>
      <c r="Q112" s="96"/>
      <c r="R112" s="96"/>
      <c r="S112" s="96"/>
      <c r="T112" s="96"/>
      <c r="U112" s="96"/>
      <c r="V112" s="96"/>
      <c r="W112" s="96"/>
      <c r="X112" s="96"/>
      <c r="Y112" s="96"/>
      <c r="Z112" s="96"/>
      <c r="AA112" s="96"/>
      <c r="AB112" s="96"/>
      <c r="AC112" s="96"/>
      <c r="AD112" s="96"/>
      <c r="AE112" s="96"/>
      <c r="AF112" s="96"/>
      <c r="AG112" s="96"/>
      <c r="AH112" s="96"/>
      <c r="AI112" s="96"/>
      <c r="AJ112" s="96"/>
      <c r="AK112" s="96"/>
      <c r="AL112" s="96"/>
      <c r="AM112" s="96"/>
      <c r="AN112" s="96"/>
      <c r="AO112" s="96"/>
      <c r="AP112" s="96"/>
      <c r="AQ112" s="96"/>
      <c r="AR112" s="96"/>
      <c r="AS112" s="96"/>
      <c r="AT112" s="96"/>
      <c r="AU112" s="96"/>
      <c r="AV112" s="96"/>
      <c r="AW112" s="96"/>
      <c r="AX112" s="96"/>
      <c r="AY112" s="96"/>
      <c r="AZ112" s="96"/>
      <c r="BA112" s="96"/>
      <c r="BB112" s="96"/>
      <c r="BC112" s="96"/>
      <c r="BD112" s="96"/>
      <c r="BE112" s="96"/>
      <c r="BF112" s="96"/>
      <c r="BG112" s="96"/>
      <c r="BH112" s="96"/>
      <c r="BI112" s="96"/>
      <c r="BJ112" s="96"/>
      <c r="BK112" s="96"/>
      <c r="BL112" s="96"/>
      <c r="BM112" s="96"/>
      <c r="BN112" s="96"/>
      <c r="BO112" s="96"/>
      <c r="BP112" s="96"/>
      <c r="BQ112" s="96"/>
      <c r="BR112" s="96"/>
      <c r="BS112" s="96"/>
      <c r="BT112" s="96"/>
      <c r="BU112" s="96"/>
      <c r="BV112" s="96"/>
      <c r="BW112" s="96"/>
      <c r="BX112" s="96"/>
      <c r="BY112" s="96"/>
      <c r="BZ112" s="96"/>
      <c r="CA112" s="96"/>
      <c r="CB112" s="96"/>
      <c r="CC112" s="96"/>
      <c r="CD112" s="96"/>
      <c r="CE112" s="96"/>
      <c r="CF112" s="96"/>
      <c r="CG112" s="96"/>
      <c r="CH112" s="96"/>
      <c r="CI112" s="96"/>
      <c r="CJ112" s="96"/>
      <c r="CK112" s="96"/>
      <c r="CL112" s="96"/>
      <c r="CM112" s="96"/>
      <c r="CN112" s="96"/>
      <c r="CO112" s="96"/>
      <c r="CP112" s="96"/>
      <c r="CQ112" s="96"/>
      <c r="CR112" s="96"/>
      <c r="CS112" s="96"/>
      <c r="CT112" s="96"/>
      <c r="CU112" s="96"/>
      <c r="CV112" s="96"/>
      <c r="CW112" s="96"/>
      <c r="CX112" s="96"/>
      <c r="CY112" s="96"/>
      <c r="CZ112" s="96"/>
      <c r="DA112" s="96"/>
      <c r="DB112" s="96"/>
      <c r="DC112" s="96"/>
      <c r="DD112" s="96"/>
      <c r="DE112" s="96"/>
      <c r="DF112" s="96"/>
      <c r="DG112" s="96"/>
      <c r="DH112" s="96"/>
      <c r="DI112" s="96"/>
      <c r="DJ112" s="6"/>
      <c r="DK112" s="35"/>
      <c r="DM112" s="33"/>
      <c r="DO112" s="74"/>
      <c r="DP112" s="74"/>
      <c r="DQ112" s="74"/>
      <c r="DR112" s="74"/>
      <c r="DS112" s="74"/>
      <c r="DT112" s="74"/>
      <c r="DU112" s="74"/>
      <c r="DV112" s="74"/>
      <c r="DW112" s="74"/>
      <c r="DX112" s="74"/>
      <c r="DY112" s="74"/>
      <c r="DZ112" s="74"/>
      <c r="EA112" s="74"/>
      <c r="EB112" s="74"/>
      <c r="EC112" s="74"/>
    </row>
    <row r="113" spans="1:152" ht="9.9499999999999993" customHeight="1" x14ac:dyDescent="0.25">
      <c r="A113" s="5"/>
      <c r="B113" s="15"/>
      <c r="C113" s="96"/>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6"/>
      <c r="AB113" s="96"/>
      <c r="AC113" s="96"/>
      <c r="AD113" s="96"/>
      <c r="AE113" s="96"/>
      <c r="AF113" s="96"/>
      <c r="AG113" s="96"/>
      <c r="AH113" s="96"/>
      <c r="AI113" s="96"/>
      <c r="AJ113" s="96"/>
      <c r="AK113" s="96"/>
      <c r="AL113" s="96"/>
      <c r="AM113" s="96"/>
      <c r="AN113" s="96"/>
      <c r="AO113" s="96"/>
      <c r="AP113" s="96"/>
      <c r="AQ113" s="96"/>
      <c r="AR113" s="96"/>
      <c r="AS113" s="96"/>
      <c r="AT113" s="96"/>
      <c r="AU113" s="96"/>
      <c r="AV113" s="96"/>
      <c r="AW113" s="96"/>
      <c r="AX113" s="96"/>
      <c r="AY113" s="96"/>
      <c r="AZ113" s="96"/>
      <c r="BA113" s="96"/>
      <c r="BB113" s="96"/>
      <c r="BC113" s="96"/>
      <c r="BD113" s="96"/>
      <c r="BE113" s="96"/>
      <c r="BF113" s="96"/>
      <c r="BG113" s="96"/>
      <c r="BH113" s="96"/>
      <c r="BI113" s="96"/>
      <c r="BJ113" s="96"/>
      <c r="BK113" s="96"/>
      <c r="BL113" s="96"/>
      <c r="BM113" s="96"/>
      <c r="BN113" s="96"/>
      <c r="BO113" s="96"/>
      <c r="BP113" s="96"/>
      <c r="BQ113" s="96"/>
      <c r="BR113" s="96"/>
      <c r="BS113" s="96"/>
      <c r="BT113" s="96"/>
      <c r="BU113" s="96"/>
      <c r="BV113" s="96"/>
      <c r="BW113" s="96"/>
      <c r="BX113" s="96"/>
      <c r="BY113" s="96"/>
      <c r="BZ113" s="96"/>
      <c r="CA113" s="96"/>
      <c r="CB113" s="96"/>
      <c r="CC113" s="96"/>
      <c r="CD113" s="96"/>
      <c r="CE113" s="96"/>
      <c r="CF113" s="96"/>
      <c r="CG113" s="96"/>
      <c r="CH113" s="96"/>
      <c r="CI113" s="96"/>
      <c r="CJ113" s="96"/>
      <c r="CK113" s="96"/>
      <c r="CL113" s="96"/>
      <c r="CM113" s="96"/>
      <c r="CN113" s="96"/>
      <c r="CO113" s="96"/>
      <c r="CP113" s="96"/>
      <c r="CQ113" s="96"/>
      <c r="CR113" s="96"/>
      <c r="CS113" s="96"/>
      <c r="CT113" s="96"/>
      <c r="CU113" s="96"/>
      <c r="CV113" s="96"/>
      <c r="CW113" s="96"/>
      <c r="CX113" s="96"/>
      <c r="CY113" s="96"/>
      <c r="CZ113" s="96"/>
      <c r="DA113" s="96"/>
      <c r="DB113" s="96"/>
      <c r="DC113" s="96"/>
      <c r="DD113" s="96"/>
      <c r="DE113" s="96"/>
      <c r="DF113" s="96"/>
      <c r="DG113" s="96"/>
      <c r="DH113" s="96"/>
      <c r="DI113" s="96"/>
      <c r="DJ113" s="6"/>
      <c r="DK113" s="35"/>
      <c r="DM113" s="33"/>
      <c r="DO113" s="54"/>
      <c r="DP113" s="54"/>
      <c r="DQ113" s="54"/>
      <c r="DR113" s="54"/>
      <c r="DS113" s="54"/>
      <c r="DT113" s="54"/>
      <c r="DU113" s="54"/>
      <c r="DV113" s="54"/>
      <c r="DW113" s="54"/>
      <c r="DX113" s="54"/>
      <c r="DY113" s="54"/>
      <c r="DZ113" s="54"/>
      <c r="EA113" s="54"/>
      <c r="EB113" s="54"/>
      <c r="EC113" s="54"/>
    </row>
    <row r="114" spans="1:152" s="27" customFormat="1" ht="9.9499999999999993" customHeight="1" x14ac:dyDescent="0.25">
      <c r="A114" s="5"/>
      <c r="B114" s="7"/>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G114" s="96"/>
      <c r="AH114" s="96"/>
      <c r="AI114" s="96"/>
      <c r="AJ114" s="96"/>
      <c r="AK114" s="96"/>
      <c r="AL114" s="96"/>
      <c r="AM114" s="96"/>
      <c r="AN114" s="96"/>
      <c r="AO114" s="96"/>
      <c r="AP114" s="96"/>
      <c r="AQ114" s="96"/>
      <c r="AR114" s="96"/>
      <c r="AS114" s="96"/>
      <c r="AT114" s="96"/>
      <c r="AU114" s="96"/>
      <c r="AV114" s="96"/>
      <c r="AW114" s="96"/>
      <c r="AX114" s="96"/>
      <c r="AY114" s="96"/>
      <c r="AZ114" s="96"/>
      <c r="BA114" s="96"/>
      <c r="BB114" s="96"/>
      <c r="BC114" s="96"/>
      <c r="BD114" s="96"/>
      <c r="BE114" s="96"/>
      <c r="BF114" s="96"/>
      <c r="BG114" s="96"/>
      <c r="BH114" s="96"/>
      <c r="BI114" s="96"/>
      <c r="BJ114" s="96"/>
      <c r="BK114" s="96"/>
      <c r="BL114" s="96"/>
      <c r="BM114" s="96"/>
      <c r="BN114" s="96"/>
      <c r="BO114" s="96"/>
      <c r="BP114" s="96"/>
      <c r="BQ114" s="96"/>
      <c r="BR114" s="96"/>
      <c r="BS114" s="96"/>
      <c r="BT114" s="96"/>
      <c r="BU114" s="96"/>
      <c r="BV114" s="96"/>
      <c r="BW114" s="96"/>
      <c r="BX114" s="96"/>
      <c r="BY114" s="96"/>
      <c r="BZ114" s="96"/>
      <c r="CA114" s="96"/>
      <c r="CB114" s="96"/>
      <c r="CC114" s="96"/>
      <c r="CD114" s="96"/>
      <c r="CE114" s="96"/>
      <c r="CF114" s="96"/>
      <c r="CG114" s="96"/>
      <c r="CH114" s="96"/>
      <c r="CI114" s="96"/>
      <c r="CJ114" s="96"/>
      <c r="CK114" s="96"/>
      <c r="CL114" s="96"/>
      <c r="CM114" s="96"/>
      <c r="CN114" s="96"/>
      <c r="CO114" s="96"/>
      <c r="CP114" s="96"/>
      <c r="CQ114" s="96"/>
      <c r="CR114" s="96"/>
      <c r="CS114" s="96"/>
      <c r="CT114" s="96"/>
      <c r="CU114" s="96"/>
      <c r="CV114" s="96"/>
      <c r="CW114" s="96"/>
      <c r="CX114" s="96"/>
      <c r="CY114" s="96"/>
      <c r="CZ114" s="96"/>
      <c r="DA114" s="96"/>
      <c r="DB114" s="96"/>
      <c r="DC114" s="96"/>
      <c r="DD114" s="96"/>
      <c r="DE114" s="96"/>
      <c r="DF114" s="96"/>
      <c r="DG114" s="96"/>
      <c r="DH114" s="96"/>
      <c r="DI114" s="96"/>
      <c r="DJ114" s="6"/>
      <c r="DK114" s="35"/>
      <c r="DO114" s="77"/>
      <c r="DP114" s="77"/>
      <c r="DQ114" s="31"/>
      <c r="DR114" s="31"/>
      <c r="DS114" s="31"/>
      <c r="DT114" s="74"/>
      <c r="DU114" s="74"/>
      <c r="DV114" s="54"/>
      <c r="DW114" s="54"/>
      <c r="DX114" s="54"/>
      <c r="DY114" s="74"/>
      <c r="DZ114" s="74"/>
      <c r="EA114" s="55"/>
      <c r="EB114" s="55"/>
      <c r="EC114" s="55"/>
      <c r="EE114" s="2"/>
      <c r="EF114" s="2"/>
      <c r="EG114" s="2"/>
      <c r="EH114" s="2"/>
      <c r="EI114" s="2"/>
      <c r="EJ114" s="2"/>
      <c r="EK114" s="2"/>
      <c r="EL114" s="2"/>
      <c r="EM114" s="2"/>
      <c r="EN114" s="2"/>
      <c r="EO114" s="2"/>
      <c r="EP114" s="2"/>
      <c r="EQ114" s="2"/>
      <c r="ER114" s="2"/>
      <c r="ES114" s="2"/>
      <c r="ET114" s="2"/>
      <c r="EU114" s="2"/>
      <c r="EV114" s="2"/>
    </row>
    <row r="115" spans="1:152" ht="9.9499999999999993" customHeight="1" x14ac:dyDescent="0.25">
      <c r="A115" s="5"/>
      <c r="B115" s="15"/>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G115" s="96"/>
      <c r="AH115" s="96"/>
      <c r="AI115" s="96"/>
      <c r="AJ115" s="96"/>
      <c r="AK115" s="96"/>
      <c r="AL115" s="96"/>
      <c r="AM115" s="96"/>
      <c r="AN115" s="96"/>
      <c r="AO115" s="96"/>
      <c r="AP115" s="96"/>
      <c r="AQ115" s="96"/>
      <c r="AR115" s="96"/>
      <c r="AS115" s="96"/>
      <c r="AT115" s="96"/>
      <c r="AU115" s="96"/>
      <c r="AV115" s="96"/>
      <c r="AW115" s="96"/>
      <c r="AX115" s="96"/>
      <c r="AY115" s="96"/>
      <c r="AZ115" s="96"/>
      <c r="BA115" s="96"/>
      <c r="BB115" s="96"/>
      <c r="BC115" s="96"/>
      <c r="BD115" s="96"/>
      <c r="BE115" s="96"/>
      <c r="BF115" s="96"/>
      <c r="BG115" s="96"/>
      <c r="BH115" s="96"/>
      <c r="BI115" s="96"/>
      <c r="BJ115" s="96"/>
      <c r="BK115" s="96"/>
      <c r="BL115" s="96"/>
      <c r="BM115" s="96"/>
      <c r="BN115" s="96"/>
      <c r="BO115" s="96"/>
      <c r="BP115" s="96"/>
      <c r="BQ115" s="96"/>
      <c r="BR115" s="96"/>
      <c r="BS115" s="96"/>
      <c r="BT115" s="96"/>
      <c r="BU115" s="96"/>
      <c r="BV115" s="96"/>
      <c r="BW115" s="96"/>
      <c r="BX115" s="96"/>
      <c r="BY115" s="96"/>
      <c r="BZ115" s="96"/>
      <c r="CA115" s="96"/>
      <c r="CB115" s="96"/>
      <c r="CC115" s="96"/>
      <c r="CD115" s="96"/>
      <c r="CE115" s="96"/>
      <c r="CF115" s="96"/>
      <c r="CG115" s="96"/>
      <c r="CH115" s="96"/>
      <c r="CI115" s="96"/>
      <c r="CJ115" s="96"/>
      <c r="CK115" s="96"/>
      <c r="CL115" s="96"/>
      <c r="CM115" s="96"/>
      <c r="CN115" s="96"/>
      <c r="CO115" s="96"/>
      <c r="CP115" s="96"/>
      <c r="CQ115" s="96"/>
      <c r="CR115" s="96"/>
      <c r="CS115" s="96"/>
      <c r="CT115" s="96"/>
      <c r="CU115" s="96"/>
      <c r="CV115" s="96"/>
      <c r="CW115" s="96"/>
      <c r="CX115" s="96"/>
      <c r="CY115" s="96"/>
      <c r="CZ115" s="96"/>
      <c r="DA115" s="96"/>
      <c r="DB115" s="96"/>
      <c r="DC115" s="96"/>
      <c r="DD115" s="96"/>
      <c r="DE115" s="96"/>
      <c r="DF115" s="96"/>
      <c r="DG115" s="96"/>
      <c r="DH115" s="96"/>
      <c r="DI115" s="96"/>
      <c r="DJ115" s="6"/>
      <c r="DK115" s="35"/>
      <c r="DM115" s="33"/>
      <c r="DO115" s="74"/>
      <c r="DP115" s="74"/>
      <c r="DQ115" s="74"/>
      <c r="DR115" s="74"/>
      <c r="DS115" s="74"/>
      <c r="DT115" s="74"/>
      <c r="DU115" s="74"/>
      <c r="DV115" s="74"/>
      <c r="DW115" s="74"/>
      <c r="DX115" s="74"/>
      <c r="DY115" s="74"/>
      <c r="DZ115" s="74"/>
      <c r="EA115" s="74"/>
      <c r="EB115" s="74"/>
      <c r="EC115" s="74"/>
    </row>
    <row r="116" spans="1:152" ht="9.9499999999999993" customHeight="1" x14ac:dyDescent="0.25">
      <c r="A116" s="5"/>
      <c r="B116" s="15"/>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c r="BD116" s="96"/>
      <c r="BE116" s="96"/>
      <c r="BF116" s="96"/>
      <c r="BG116" s="96"/>
      <c r="BH116" s="96"/>
      <c r="BI116" s="96"/>
      <c r="BJ116" s="96"/>
      <c r="BK116" s="96"/>
      <c r="BL116" s="96"/>
      <c r="BM116" s="96"/>
      <c r="BN116" s="96"/>
      <c r="BO116" s="96"/>
      <c r="BP116" s="96"/>
      <c r="BQ116" s="96"/>
      <c r="BR116" s="96"/>
      <c r="BS116" s="96"/>
      <c r="BT116" s="96"/>
      <c r="BU116" s="96"/>
      <c r="BV116" s="96"/>
      <c r="BW116" s="96"/>
      <c r="BX116" s="96"/>
      <c r="BY116" s="96"/>
      <c r="BZ116" s="96"/>
      <c r="CA116" s="96"/>
      <c r="CB116" s="96"/>
      <c r="CC116" s="96"/>
      <c r="CD116" s="96"/>
      <c r="CE116" s="96"/>
      <c r="CF116" s="96"/>
      <c r="CG116" s="96"/>
      <c r="CH116" s="96"/>
      <c r="CI116" s="96"/>
      <c r="CJ116" s="96"/>
      <c r="CK116" s="96"/>
      <c r="CL116" s="96"/>
      <c r="CM116" s="96"/>
      <c r="CN116" s="96"/>
      <c r="CO116" s="96"/>
      <c r="CP116" s="96"/>
      <c r="CQ116" s="96"/>
      <c r="CR116" s="96"/>
      <c r="CS116" s="96"/>
      <c r="CT116" s="96"/>
      <c r="CU116" s="96"/>
      <c r="CV116" s="96"/>
      <c r="CW116" s="96"/>
      <c r="CX116" s="96"/>
      <c r="CY116" s="96"/>
      <c r="CZ116" s="96"/>
      <c r="DA116" s="96"/>
      <c r="DB116" s="96"/>
      <c r="DC116" s="96"/>
      <c r="DD116" s="96"/>
      <c r="DE116" s="96"/>
      <c r="DF116" s="96"/>
      <c r="DG116" s="96"/>
      <c r="DH116" s="96"/>
      <c r="DI116" s="96"/>
      <c r="DJ116" s="6"/>
      <c r="DK116" s="35"/>
      <c r="DM116" s="33"/>
      <c r="DO116" s="54"/>
      <c r="DP116" s="54"/>
      <c r="DQ116" s="54"/>
      <c r="DR116" s="54"/>
      <c r="DS116" s="54"/>
      <c r="DT116" s="54"/>
      <c r="DU116" s="54"/>
      <c r="DV116" s="54"/>
      <c r="DW116" s="54"/>
      <c r="DX116" s="54"/>
      <c r="DY116" s="54"/>
      <c r="DZ116" s="54"/>
      <c r="EA116" s="54"/>
      <c r="EB116" s="54"/>
      <c r="EC116" s="54"/>
    </row>
    <row r="117" spans="1:152" s="27" customFormat="1" ht="9.9499999999999993" customHeight="1" x14ac:dyDescent="0.25">
      <c r="A117" s="5"/>
      <c r="B117" s="7"/>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96"/>
      <c r="AB117" s="96"/>
      <c r="AC117" s="96"/>
      <c r="AD117" s="96"/>
      <c r="AE117" s="96"/>
      <c r="AF117" s="96"/>
      <c r="AG117" s="96"/>
      <c r="AH117" s="96"/>
      <c r="AI117" s="96"/>
      <c r="AJ117" s="96"/>
      <c r="AK117" s="96"/>
      <c r="AL117" s="96"/>
      <c r="AM117" s="96"/>
      <c r="AN117" s="96"/>
      <c r="AO117" s="96"/>
      <c r="AP117" s="96"/>
      <c r="AQ117" s="96"/>
      <c r="AR117" s="96"/>
      <c r="AS117" s="96"/>
      <c r="AT117" s="96"/>
      <c r="AU117" s="96"/>
      <c r="AV117" s="96"/>
      <c r="AW117" s="96"/>
      <c r="AX117" s="96"/>
      <c r="AY117" s="96"/>
      <c r="AZ117" s="96"/>
      <c r="BA117" s="96"/>
      <c r="BB117" s="96"/>
      <c r="BC117" s="96"/>
      <c r="BD117" s="96"/>
      <c r="BE117" s="96"/>
      <c r="BF117" s="96"/>
      <c r="BG117" s="96"/>
      <c r="BH117" s="96"/>
      <c r="BI117" s="96"/>
      <c r="BJ117" s="96"/>
      <c r="BK117" s="96"/>
      <c r="BL117" s="96"/>
      <c r="BM117" s="96"/>
      <c r="BN117" s="96"/>
      <c r="BO117" s="96"/>
      <c r="BP117" s="96"/>
      <c r="BQ117" s="96"/>
      <c r="BR117" s="96"/>
      <c r="BS117" s="96"/>
      <c r="BT117" s="96"/>
      <c r="BU117" s="96"/>
      <c r="BV117" s="96"/>
      <c r="BW117" s="96"/>
      <c r="BX117" s="96"/>
      <c r="BY117" s="96"/>
      <c r="BZ117" s="96"/>
      <c r="CA117" s="96"/>
      <c r="CB117" s="96"/>
      <c r="CC117" s="96"/>
      <c r="CD117" s="96"/>
      <c r="CE117" s="96"/>
      <c r="CF117" s="96"/>
      <c r="CG117" s="96"/>
      <c r="CH117" s="96"/>
      <c r="CI117" s="96"/>
      <c r="CJ117" s="96"/>
      <c r="CK117" s="96"/>
      <c r="CL117" s="96"/>
      <c r="CM117" s="96"/>
      <c r="CN117" s="96"/>
      <c r="CO117" s="96"/>
      <c r="CP117" s="96"/>
      <c r="CQ117" s="96"/>
      <c r="CR117" s="96"/>
      <c r="CS117" s="96"/>
      <c r="CT117" s="96"/>
      <c r="CU117" s="96"/>
      <c r="CV117" s="96"/>
      <c r="CW117" s="96"/>
      <c r="CX117" s="96"/>
      <c r="CY117" s="96"/>
      <c r="CZ117" s="96"/>
      <c r="DA117" s="96"/>
      <c r="DB117" s="96"/>
      <c r="DC117" s="96"/>
      <c r="DD117" s="96"/>
      <c r="DE117" s="96"/>
      <c r="DF117" s="96"/>
      <c r="DG117" s="96"/>
      <c r="DH117" s="96"/>
      <c r="DI117" s="96"/>
      <c r="DJ117" s="6"/>
      <c r="DK117" s="35"/>
      <c r="DO117" s="77"/>
      <c r="DP117" s="77"/>
      <c r="DQ117" s="31"/>
      <c r="DR117" s="31"/>
      <c r="DS117" s="31"/>
      <c r="DT117" s="74"/>
      <c r="DU117" s="74"/>
      <c r="DV117" s="54"/>
      <c r="DW117" s="54"/>
      <c r="DX117" s="54"/>
      <c r="DY117" s="74"/>
      <c r="DZ117" s="74"/>
      <c r="EA117" s="55"/>
      <c r="EB117" s="55"/>
      <c r="EC117" s="55"/>
      <c r="EE117" s="2"/>
      <c r="EF117" s="2"/>
      <c r="EG117" s="2"/>
      <c r="EH117" s="2"/>
      <c r="EI117" s="2"/>
      <c r="EJ117" s="2"/>
      <c r="EK117" s="2"/>
      <c r="EL117" s="2"/>
      <c r="EM117" s="2"/>
      <c r="EN117" s="2"/>
      <c r="EO117" s="2"/>
      <c r="EP117" s="2"/>
      <c r="EQ117" s="2"/>
      <c r="ER117" s="2"/>
      <c r="ES117" s="2"/>
      <c r="ET117" s="2"/>
      <c r="EU117" s="2"/>
      <c r="EV117" s="2"/>
    </row>
    <row r="118" spans="1:152" ht="9.9499999999999993" customHeight="1" x14ac:dyDescent="0.25">
      <c r="A118" s="5"/>
      <c r="B118" s="15"/>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c r="BD118" s="96"/>
      <c r="BE118" s="96"/>
      <c r="BF118" s="96"/>
      <c r="BG118" s="96"/>
      <c r="BH118" s="96"/>
      <c r="BI118" s="96"/>
      <c r="BJ118" s="96"/>
      <c r="BK118" s="96"/>
      <c r="BL118" s="96"/>
      <c r="BM118" s="96"/>
      <c r="BN118" s="96"/>
      <c r="BO118" s="96"/>
      <c r="BP118" s="96"/>
      <c r="BQ118" s="96"/>
      <c r="BR118" s="96"/>
      <c r="BS118" s="96"/>
      <c r="BT118" s="96"/>
      <c r="BU118" s="96"/>
      <c r="BV118" s="96"/>
      <c r="BW118" s="96"/>
      <c r="BX118" s="96"/>
      <c r="BY118" s="96"/>
      <c r="BZ118" s="96"/>
      <c r="CA118" s="96"/>
      <c r="CB118" s="96"/>
      <c r="CC118" s="96"/>
      <c r="CD118" s="96"/>
      <c r="CE118" s="96"/>
      <c r="CF118" s="96"/>
      <c r="CG118" s="96"/>
      <c r="CH118" s="96"/>
      <c r="CI118" s="96"/>
      <c r="CJ118" s="96"/>
      <c r="CK118" s="96"/>
      <c r="CL118" s="96"/>
      <c r="CM118" s="96"/>
      <c r="CN118" s="96"/>
      <c r="CO118" s="96"/>
      <c r="CP118" s="96"/>
      <c r="CQ118" s="96"/>
      <c r="CR118" s="96"/>
      <c r="CS118" s="96"/>
      <c r="CT118" s="96"/>
      <c r="CU118" s="96"/>
      <c r="CV118" s="96"/>
      <c r="CW118" s="96"/>
      <c r="CX118" s="96"/>
      <c r="CY118" s="96"/>
      <c r="CZ118" s="96"/>
      <c r="DA118" s="96"/>
      <c r="DB118" s="96"/>
      <c r="DC118" s="96"/>
      <c r="DD118" s="96"/>
      <c r="DE118" s="96"/>
      <c r="DF118" s="96"/>
      <c r="DG118" s="96"/>
      <c r="DH118" s="96"/>
      <c r="DI118" s="96"/>
      <c r="DJ118" s="6"/>
      <c r="DK118" s="35"/>
      <c r="DM118" s="33"/>
      <c r="DO118" s="74"/>
      <c r="DP118" s="74"/>
      <c r="DQ118" s="74"/>
      <c r="DR118" s="74"/>
      <c r="DS118" s="74"/>
      <c r="DT118" s="74"/>
      <c r="DU118" s="74"/>
      <c r="DV118" s="74"/>
      <c r="DW118" s="74"/>
      <c r="DX118" s="74"/>
      <c r="DY118" s="74"/>
      <c r="DZ118" s="74"/>
      <c r="EA118" s="74"/>
      <c r="EB118" s="74"/>
      <c r="EC118" s="74"/>
    </row>
    <row r="119" spans="1:152" ht="9.9499999999999993" customHeight="1" x14ac:dyDescent="0.25">
      <c r="A119" s="5"/>
      <c r="B119" s="15"/>
      <c r="C119" s="96"/>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6"/>
      <c r="AI119" s="96"/>
      <c r="AJ119" s="96"/>
      <c r="AK119" s="96"/>
      <c r="AL119" s="96"/>
      <c r="AM119" s="96"/>
      <c r="AN119" s="96"/>
      <c r="AO119" s="96"/>
      <c r="AP119" s="96"/>
      <c r="AQ119" s="96"/>
      <c r="AR119" s="96"/>
      <c r="AS119" s="96"/>
      <c r="AT119" s="96"/>
      <c r="AU119" s="96"/>
      <c r="AV119" s="96"/>
      <c r="AW119" s="96"/>
      <c r="AX119" s="96"/>
      <c r="AY119" s="96"/>
      <c r="AZ119" s="96"/>
      <c r="BA119" s="96"/>
      <c r="BB119" s="96"/>
      <c r="BC119" s="96"/>
      <c r="BD119" s="96"/>
      <c r="BE119" s="96"/>
      <c r="BF119" s="96"/>
      <c r="BG119" s="96"/>
      <c r="BH119" s="96"/>
      <c r="BI119" s="96"/>
      <c r="BJ119" s="96"/>
      <c r="BK119" s="96"/>
      <c r="BL119" s="96"/>
      <c r="BM119" s="96"/>
      <c r="BN119" s="96"/>
      <c r="BO119" s="96"/>
      <c r="BP119" s="96"/>
      <c r="BQ119" s="96"/>
      <c r="BR119" s="96"/>
      <c r="BS119" s="96"/>
      <c r="BT119" s="96"/>
      <c r="BU119" s="96"/>
      <c r="BV119" s="96"/>
      <c r="BW119" s="96"/>
      <c r="BX119" s="96"/>
      <c r="BY119" s="96"/>
      <c r="BZ119" s="96"/>
      <c r="CA119" s="96"/>
      <c r="CB119" s="96"/>
      <c r="CC119" s="96"/>
      <c r="CD119" s="96"/>
      <c r="CE119" s="96"/>
      <c r="CF119" s="96"/>
      <c r="CG119" s="96"/>
      <c r="CH119" s="96"/>
      <c r="CI119" s="96"/>
      <c r="CJ119" s="96"/>
      <c r="CK119" s="96"/>
      <c r="CL119" s="96"/>
      <c r="CM119" s="96"/>
      <c r="CN119" s="96"/>
      <c r="CO119" s="96"/>
      <c r="CP119" s="96"/>
      <c r="CQ119" s="96"/>
      <c r="CR119" s="96"/>
      <c r="CS119" s="96"/>
      <c r="CT119" s="96"/>
      <c r="CU119" s="96"/>
      <c r="CV119" s="96"/>
      <c r="CW119" s="96"/>
      <c r="CX119" s="96"/>
      <c r="CY119" s="96"/>
      <c r="CZ119" s="96"/>
      <c r="DA119" s="96"/>
      <c r="DB119" s="96"/>
      <c r="DC119" s="96"/>
      <c r="DD119" s="96"/>
      <c r="DE119" s="96"/>
      <c r="DF119" s="96"/>
      <c r="DG119" s="96"/>
      <c r="DH119" s="96"/>
      <c r="DI119" s="96"/>
      <c r="DJ119" s="6"/>
      <c r="DK119" s="35"/>
      <c r="DM119" s="33"/>
      <c r="DO119" s="54"/>
      <c r="DP119" s="54"/>
      <c r="DQ119" s="54"/>
      <c r="DR119" s="54"/>
      <c r="DS119" s="54"/>
      <c r="DT119" s="54"/>
      <c r="DU119" s="54"/>
      <c r="DV119" s="54"/>
      <c r="DW119" s="54"/>
      <c r="DX119" s="54"/>
      <c r="DY119" s="54"/>
      <c r="DZ119" s="54"/>
      <c r="EA119" s="54"/>
      <c r="EB119" s="54"/>
      <c r="EC119" s="54"/>
    </row>
    <row r="120" spans="1:152" s="27" customFormat="1" ht="9.9499999999999993" customHeight="1" x14ac:dyDescent="0.25">
      <c r="A120" s="5"/>
      <c r="B120" s="7"/>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6"/>
      <c r="AA120" s="96"/>
      <c r="AB120" s="96"/>
      <c r="AC120" s="96"/>
      <c r="AD120" s="96"/>
      <c r="AE120" s="96"/>
      <c r="AF120" s="96"/>
      <c r="AG120" s="96"/>
      <c r="AH120" s="96"/>
      <c r="AI120" s="96"/>
      <c r="AJ120" s="96"/>
      <c r="AK120" s="96"/>
      <c r="AL120" s="96"/>
      <c r="AM120" s="96"/>
      <c r="AN120" s="96"/>
      <c r="AO120" s="96"/>
      <c r="AP120" s="96"/>
      <c r="AQ120" s="96"/>
      <c r="AR120" s="96"/>
      <c r="AS120" s="96"/>
      <c r="AT120" s="96"/>
      <c r="AU120" s="96"/>
      <c r="AV120" s="96"/>
      <c r="AW120" s="96"/>
      <c r="AX120" s="96"/>
      <c r="AY120" s="96"/>
      <c r="AZ120" s="96"/>
      <c r="BA120" s="96"/>
      <c r="BB120" s="96"/>
      <c r="BC120" s="96"/>
      <c r="BD120" s="96"/>
      <c r="BE120" s="96"/>
      <c r="BF120" s="96"/>
      <c r="BG120" s="96"/>
      <c r="BH120" s="96"/>
      <c r="BI120" s="96"/>
      <c r="BJ120" s="96"/>
      <c r="BK120" s="96"/>
      <c r="BL120" s="96"/>
      <c r="BM120" s="96"/>
      <c r="BN120" s="96"/>
      <c r="BO120" s="96"/>
      <c r="BP120" s="96"/>
      <c r="BQ120" s="96"/>
      <c r="BR120" s="96"/>
      <c r="BS120" s="96"/>
      <c r="BT120" s="96"/>
      <c r="BU120" s="96"/>
      <c r="BV120" s="96"/>
      <c r="BW120" s="96"/>
      <c r="BX120" s="96"/>
      <c r="BY120" s="96"/>
      <c r="BZ120" s="96"/>
      <c r="CA120" s="96"/>
      <c r="CB120" s="96"/>
      <c r="CC120" s="96"/>
      <c r="CD120" s="96"/>
      <c r="CE120" s="96"/>
      <c r="CF120" s="96"/>
      <c r="CG120" s="96"/>
      <c r="CH120" s="96"/>
      <c r="CI120" s="96"/>
      <c r="CJ120" s="96"/>
      <c r="CK120" s="96"/>
      <c r="CL120" s="96"/>
      <c r="CM120" s="96"/>
      <c r="CN120" s="96"/>
      <c r="CO120" s="96"/>
      <c r="CP120" s="96"/>
      <c r="CQ120" s="96"/>
      <c r="CR120" s="96"/>
      <c r="CS120" s="96"/>
      <c r="CT120" s="96"/>
      <c r="CU120" s="96"/>
      <c r="CV120" s="96"/>
      <c r="CW120" s="96"/>
      <c r="CX120" s="96"/>
      <c r="CY120" s="96"/>
      <c r="CZ120" s="96"/>
      <c r="DA120" s="96"/>
      <c r="DB120" s="96"/>
      <c r="DC120" s="96"/>
      <c r="DD120" s="96"/>
      <c r="DE120" s="96"/>
      <c r="DF120" s="96"/>
      <c r="DG120" s="96"/>
      <c r="DH120" s="96"/>
      <c r="DI120" s="96"/>
      <c r="DJ120" s="6"/>
      <c r="DK120" s="35"/>
      <c r="DO120" s="77"/>
      <c r="DP120" s="77"/>
      <c r="DQ120" s="31"/>
      <c r="DR120" s="31"/>
      <c r="DS120" s="31"/>
      <c r="DT120" s="74"/>
      <c r="DU120" s="74"/>
      <c r="DV120" s="54"/>
      <c r="DW120" s="54"/>
      <c r="DX120" s="54"/>
      <c r="DY120" s="74"/>
      <c r="DZ120" s="74"/>
      <c r="EA120" s="55"/>
      <c r="EB120" s="55"/>
      <c r="EC120" s="55"/>
      <c r="EE120" s="2"/>
      <c r="EF120" s="2"/>
      <c r="EG120" s="2"/>
      <c r="EH120" s="2"/>
      <c r="EI120" s="2"/>
      <c r="EJ120" s="2"/>
      <c r="EK120" s="2"/>
      <c r="EL120" s="2"/>
      <c r="EM120" s="2"/>
      <c r="EN120" s="2"/>
      <c r="EO120" s="2"/>
      <c r="EP120" s="2"/>
      <c r="EQ120" s="2"/>
      <c r="ER120" s="2"/>
      <c r="ES120" s="2"/>
      <c r="ET120" s="2"/>
      <c r="EU120" s="2"/>
      <c r="EV120" s="2"/>
    </row>
    <row r="121" spans="1:152" ht="9.9499999999999993" customHeight="1" x14ac:dyDescent="0.25">
      <c r="A121" s="5"/>
      <c r="B121" s="15"/>
      <c r="C121" s="96"/>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6"/>
      <c r="AB121" s="96"/>
      <c r="AC121" s="96"/>
      <c r="AD121" s="96"/>
      <c r="AE121" s="96"/>
      <c r="AF121" s="96"/>
      <c r="AG121" s="96"/>
      <c r="AH121" s="96"/>
      <c r="AI121" s="96"/>
      <c r="AJ121" s="96"/>
      <c r="AK121" s="96"/>
      <c r="AL121" s="96"/>
      <c r="AM121" s="96"/>
      <c r="AN121" s="96"/>
      <c r="AO121" s="96"/>
      <c r="AP121" s="96"/>
      <c r="AQ121" s="96"/>
      <c r="AR121" s="96"/>
      <c r="AS121" s="96"/>
      <c r="AT121" s="96"/>
      <c r="AU121" s="96"/>
      <c r="AV121" s="96"/>
      <c r="AW121" s="96"/>
      <c r="AX121" s="96"/>
      <c r="AY121" s="96"/>
      <c r="AZ121" s="96"/>
      <c r="BA121" s="96"/>
      <c r="BB121" s="96"/>
      <c r="BC121" s="96"/>
      <c r="BD121" s="96"/>
      <c r="BE121" s="96"/>
      <c r="BF121" s="96"/>
      <c r="BG121" s="96"/>
      <c r="BH121" s="96"/>
      <c r="BI121" s="96"/>
      <c r="BJ121" s="96"/>
      <c r="BK121" s="96"/>
      <c r="BL121" s="96"/>
      <c r="BM121" s="96"/>
      <c r="BN121" s="96"/>
      <c r="BO121" s="96"/>
      <c r="BP121" s="96"/>
      <c r="BQ121" s="96"/>
      <c r="BR121" s="96"/>
      <c r="BS121" s="96"/>
      <c r="BT121" s="96"/>
      <c r="BU121" s="96"/>
      <c r="BV121" s="96"/>
      <c r="BW121" s="96"/>
      <c r="BX121" s="96"/>
      <c r="BY121" s="96"/>
      <c r="BZ121" s="96"/>
      <c r="CA121" s="96"/>
      <c r="CB121" s="96"/>
      <c r="CC121" s="96"/>
      <c r="CD121" s="96"/>
      <c r="CE121" s="96"/>
      <c r="CF121" s="96"/>
      <c r="CG121" s="96"/>
      <c r="CH121" s="96"/>
      <c r="CI121" s="96"/>
      <c r="CJ121" s="96"/>
      <c r="CK121" s="96"/>
      <c r="CL121" s="96"/>
      <c r="CM121" s="96"/>
      <c r="CN121" s="96"/>
      <c r="CO121" s="96"/>
      <c r="CP121" s="96"/>
      <c r="CQ121" s="96"/>
      <c r="CR121" s="96"/>
      <c r="CS121" s="96"/>
      <c r="CT121" s="96"/>
      <c r="CU121" s="96"/>
      <c r="CV121" s="96"/>
      <c r="CW121" s="96"/>
      <c r="CX121" s="96"/>
      <c r="CY121" s="96"/>
      <c r="CZ121" s="96"/>
      <c r="DA121" s="96"/>
      <c r="DB121" s="96"/>
      <c r="DC121" s="96"/>
      <c r="DD121" s="96"/>
      <c r="DE121" s="96"/>
      <c r="DF121" s="96"/>
      <c r="DG121" s="96"/>
      <c r="DH121" s="96"/>
      <c r="DI121" s="96"/>
      <c r="DJ121" s="6"/>
      <c r="DK121" s="35"/>
      <c r="DM121" s="33"/>
      <c r="DO121" s="74"/>
      <c r="DP121" s="74"/>
      <c r="DQ121" s="74"/>
      <c r="DR121" s="74"/>
      <c r="DS121" s="74"/>
      <c r="DT121" s="74"/>
      <c r="DU121" s="74"/>
      <c r="DV121" s="74"/>
      <c r="DW121" s="74"/>
      <c r="DX121" s="74"/>
      <c r="DY121" s="74"/>
      <c r="DZ121" s="74"/>
      <c r="EA121" s="74"/>
      <c r="EB121" s="74"/>
      <c r="EC121" s="74"/>
    </row>
    <row r="122" spans="1:152" ht="9.9499999999999993" customHeight="1" x14ac:dyDescent="0.25">
      <c r="A122" s="5"/>
      <c r="B122" s="15"/>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6"/>
      <c r="DK122" s="35"/>
      <c r="DM122" s="33"/>
      <c r="DO122" s="54"/>
      <c r="DP122" s="54"/>
      <c r="DQ122" s="54"/>
      <c r="DR122" s="54"/>
      <c r="DS122" s="54"/>
      <c r="DT122" s="54"/>
      <c r="DU122" s="54"/>
      <c r="DV122" s="54"/>
      <c r="DW122" s="54"/>
      <c r="DX122" s="54"/>
      <c r="DY122" s="54"/>
      <c r="DZ122" s="54"/>
      <c r="EA122" s="54"/>
      <c r="EB122" s="54"/>
      <c r="EC122" s="54"/>
    </row>
    <row r="123" spans="1:152" ht="9.9499999999999993" customHeight="1" x14ac:dyDescent="0.25">
      <c r="A123" s="5"/>
      <c r="B123" s="7"/>
      <c r="C123" s="79" t="s">
        <v>8</v>
      </c>
      <c r="D123" s="79"/>
      <c r="E123" s="79"/>
      <c r="F123" s="79"/>
      <c r="G123" s="79"/>
      <c r="H123" s="79"/>
      <c r="I123" s="79"/>
      <c r="J123" s="79"/>
      <c r="K123" s="79"/>
      <c r="L123" s="79"/>
      <c r="M123" s="79"/>
      <c r="N123" s="79"/>
      <c r="O123" s="79"/>
      <c r="P123" s="79"/>
      <c r="Q123" s="79"/>
      <c r="R123" s="79"/>
      <c r="S123" s="79"/>
      <c r="T123" s="79"/>
      <c r="U123" s="79"/>
      <c r="V123" s="79"/>
      <c r="W123" s="79"/>
      <c r="X123" s="79"/>
      <c r="Y123" s="79"/>
      <c r="Z123" s="79"/>
      <c r="AA123" s="79"/>
      <c r="AB123" s="79"/>
      <c r="AC123" s="79"/>
      <c r="AD123" s="79"/>
      <c r="AE123" s="79"/>
      <c r="AF123" s="79"/>
      <c r="AG123" s="79"/>
      <c r="AH123" s="79"/>
      <c r="AI123" s="79"/>
      <c r="AJ123" s="79"/>
      <c r="AK123" s="79"/>
      <c r="AL123" s="79"/>
      <c r="AM123" s="79"/>
      <c r="AN123" s="79"/>
      <c r="AO123" s="79"/>
      <c r="AP123" s="79"/>
      <c r="AQ123" s="79"/>
      <c r="AR123" s="79"/>
      <c r="AS123" s="79"/>
      <c r="AT123" s="79"/>
      <c r="AU123" s="79"/>
      <c r="AV123" s="79"/>
      <c r="AW123" s="79"/>
      <c r="AX123" s="79"/>
      <c r="AY123" s="79"/>
      <c r="AZ123" s="79"/>
      <c r="BA123" s="79"/>
      <c r="BB123" s="79"/>
      <c r="BC123" s="79"/>
      <c r="BD123" s="79"/>
      <c r="BE123" s="79"/>
      <c r="BF123" s="79"/>
      <c r="BG123" s="79"/>
      <c r="BH123" s="79"/>
      <c r="BI123" s="79"/>
      <c r="BJ123" s="79"/>
      <c r="BK123" s="79"/>
      <c r="BL123" s="79"/>
      <c r="BM123" s="79"/>
      <c r="BN123" s="79"/>
      <c r="BO123" s="79"/>
      <c r="BP123" s="79"/>
      <c r="BQ123" s="79"/>
      <c r="BR123" s="79"/>
      <c r="BS123" s="79"/>
      <c r="BT123" s="79"/>
      <c r="BU123" s="79"/>
      <c r="BV123" s="79"/>
      <c r="BW123" s="79"/>
      <c r="BX123" s="79"/>
      <c r="BY123" s="79"/>
      <c r="BZ123" s="79"/>
      <c r="CA123" s="79"/>
      <c r="CB123" s="79"/>
      <c r="CC123" s="79"/>
      <c r="CD123" s="79"/>
      <c r="CE123" s="79"/>
      <c r="CF123" s="79"/>
      <c r="CG123" s="79"/>
      <c r="CH123" s="79"/>
      <c r="CI123" s="79"/>
      <c r="CJ123" s="79"/>
      <c r="CK123" s="79"/>
      <c r="CL123" s="79"/>
      <c r="CM123" s="79"/>
      <c r="CN123" s="79"/>
      <c r="CO123" s="79"/>
      <c r="CP123" s="79"/>
      <c r="CQ123" s="79"/>
      <c r="CR123" s="79"/>
      <c r="CS123" s="79"/>
      <c r="CT123" s="79"/>
      <c r="CU123" s="79"/>
      <c r="CV123" s="79"/>
      <c r="CW123" s="79"/>
      <c r="CX123" s="79"/>
      <c r="CY123" s="79"/>
      <c r="CZ123" s="79"/>
      <c r="DA123" s="79"/>
      <c r="DB123" s="79"/>
      <c r="DC123" s="79"/>
      <c r="DD123" s="79"/>
      <c r="DE123" s="79"/>
      <c r="DF123" s="79"/>
      <c r="DG123" s="79"/>
      <c r="DH123" s="79"/>
      <c r="DI123" s="79"/>
      <c r="DJ123" s="6"/>
      <c r="DK123" s="35"/>
      <c r="DO123" s="54"/>
      <c r="DP123" s="54"/>
      <c r="DQ123" s="31"/>
      <c r="DR123" s="31"/>
      <c r="DS123" s="31"/>
      <c r="DT123" s="54"/>
      <c r="DU123" s="54"/>
      <c r="DV123" s="54"/>
      <c r="DW123" s="54"/>
      <c r="DX123" s="54"/>
      <c r="DY123" s="54"/>
      <c r="DZ123" s="54"/>
      <c r="EA123" s="54"/>
      <c r="EB123" s="54"/>
      <c r="EC123" s="54"/>
    </row>
    <row r="124" spans="1:152" ht="9.9499999999999993" customHeight="1" x14ac:dyDescent="0.25">
      <c r="A124" s="5"/>
      <c r="B124" s="7"/>
      <c r="C124" s="79"/>
      <c r="D124" s="79"/>
      <c r="E124" s="79"/>
      <c r="F124" s="79"/>
      <c r="G124" s="79"/>
      <c r="H124" s="79"/>
      <c r="I124" s="79"/>
      <c r="J124" s="79"/>
      <c r="K124" s="79"/>
      <c r="L124" s="79"/>
      <c r="M124" s="79"/>
      <c r="N124" s="79"/>
      <c r="O124" s="79"/>
      <c r="P124" s="79"/>
      <c r="Q124" s="79"/>
      <c r="R124" s="79"/>
      <c r="S124" s="79"/>
      <c r="T124" s="79"/>
      <c r="U124" s="79"/>
      <c r="V124" s="79"/>
      <c r="W124" s="79"/>
      <c r="X124" s="79"/>
      <c r="Y124" s="79"/>
      <c r="Z124" s="79"/>
      <c r="AA124" s="79"/>
      <c r="AB124" s="79"/>
      <c r="AC124" s="79"/>
      <c r="AD124" s="79"/>
      <c r="AE124" s="79"/>
      <c r="AF124" s="79"/>
      <c r="AG124" s="79"/>
      <c r="AH124" s="79"/>
      <c r="AI124" s="79"/>
      <c r="AJ124" s="79"/>
      <c r="AK124" s="79"/>
      <c r="AL124" s="79"/>
      <c r="AM124" s="79"/>
      <c r="AN124" s="79"/>
      <c r="AO124" s="79"/>
      <c r="AP124" s="79"/>
      <c r="AQ124" s="79"/>
      <c r="AR124" s="79"/>
      <c r="AS124" s="79"/>
      <c r="AT124" s="79"/>
      <c r="AU124" s="79"/>
      <c r="AV124" s="79"/>
      <c r="AW124" s="79"/>
      <c r="AX124" s="79"/>
      <c r="AY124" s="79"/>
      <c r="AZ124" s="79"/>
      <c r="BA124" s="79"/>
      <c r="BB124" s="79"/>
      <c r="BC124" s="79"/>
      <c r="BD124" s="79"/>
      <c r="BE124" s="79"/>
      <c r="BF124" s="79"/>
      <c r="BG124" s="79"/>
      <c r="BH124" s="79"/>
      <c r="BI124" s="79"/>
      <c r="BJ124" s="79"/>
      <c r="BK124" s="79"/>
      <c r="BL124" s="79"/>
      <c r="BM124" s="79"/>
      <c r="BN124" s="79"/>
      <c r="BO124" s="79"/>
      <c r="BP124" s="79"/>
      <c r="BQ124" s="79"/>
      <c r="BR124" s="79"/>
      <c r="BS124" s="79"/>
      <c r="BT124" s="79"/>
      <c r="BU124" s="79"/>
      <c r="BV124" s="79"/>
      <c r="BW124" s="79"/>
      <c r="BX124" s="79"/>
      <c r="BY124" s="79"/>
      <c r="BZ124" s="79"/>
      <c r="CA124" s="79"/>
      <c r="CB124" s="79"/>
      <c r="CC124" s="79"/>
      <c r="CD124" s="79"/>
      <c r="CE124" s="79"/>
      <c r="CF124" s="79"/>
      <c r="CG124" s="79"/>
      <c r="CH124" s="79"/>
      <c r="CI124" s="79"/>
      <c r="CJ124" s="79"/>
      <c r="CK124" s="79"/>
      <c r="CL124" s="79"/>
      <c r="CM124" s="79"/>
      <c r="CN124" s="79"/>
      <c r="CO124" s="79"/>
      <c r="CP124" s="79"/>
      <c r="CQ124" s="79"/>
      <c r="CR124" s="79"/>
      <c r="CS124" s="79"/>
      <c r="CT124" s="79"/>
      <c r="CU124" s="79"/>
      <c r="CV124" s="79"/>
      <c r="CW124" s="79"/>
      <c r="CX124" s="79"/>
      <c r="CY124" s="79"/>
      <c r="CZ124" s="79"/>
      <c r="DA124" s="79"/>
      <c r="DB124" s="79"/>
      <c r="DC124" s="79"/>
      <c r="DD124" s="79"/>
      <c r="DE124" s="79"/>
      <c r="DF124" s="79"/>
      <c r="DG124" s="79"/>
      <c r="DH124" s="79"/>
      <c r="DI124" s="79"/>
      <c r="DJ124" s="6"/>
      <c r="DK124" s="35"/>
      <c r="DO124" s="54"/>
      <c r="DP124" s="54"/>
      <c r="DQ124" s="31"/>
      <c r="DR124" s="31"/>
      <c r="DS124" s="37"/>
      <c r="DT124" s="54"/>
      <c r="DU124" s="54"/>
      <c r="DV124" s="37"/>
      <c r="DW124" s="31"/>
      <c r="DX124" s="37"/>
      <c r="DY124" s="54"/>
      <c r="DZ124" s="54"/>
      <c r="EA124" s="54"/>
      <c r="EB124" s="54"/>
      <c r="EC124" s="54"/>
      <c r="ED124" s="21"/>
      <c r="EE124" s="20"/>
      <c r="EF124" s="20"/>
      <c r="EG124" s="20"/>
      <c r="EH124" s="20"/>
      <c r="EI124" s="20"/>
      <c r="EJ124" s="20"/>
      <c r="EK124" s="20"/>
    </row>
    <row r="125" spans="1:152" ht="9.9499999999999993" customHeight="1" x14ac:dyDescent="0.25">
      <c r="A125" s="5"/>
      <c r="B125" s="7"/>
      <c r="C125" s="25"/>
      <c r="D125" s="25"/>
      <c r="E125" s="25"/>
      <c r="F125" s="25"/>
      <c r="G125" s="25"/>
      <c r="H125" s="25"/>
      <c r="I125" s="26"/>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c r="BP125" s="25"/>
      <c r="BQ125" s="25"/>
      <c r="BR125" s="25"/>
      <c r="BS125" s="25"/>
      <c r="BT125" s="25"/>
      <c r="BU125" s="25"/>
      <c r="BV125" s="25"/>
      <c r="BW125" s="25"/>
      <c r="BX125" s="25"/>
      <c r="BY125" s="25"/>
      <c r="BZ125" s="25"/>
      <c r="CA125" s="25"/>
      <c r="CB125" s="25"/>
      <c r="CC125" s="25"/>
      <c r="CD125" s="25"/>
      <c r="CE125" s="25"/>
      <c r="CF125" s="25"/>
      <c r="CG125" s="25"/>
      <c r="CH125" s="25"/>
      <c r="CI125" s="25"/>
      <c r="CJ125" s="25"/>
      <c r="CK125" s="25"/>
      <c r="CL125" s="25"/>
      <c r="CM125" s="25"/>
      <c r="CN125" s="25"/>
      <c r="CO125" s="25"/>
      <c r="CP125" s="25"/>
      <c r="CQ125" s="25"/>
      <c r="CR125" s="25"/>
      <c r="CS125" s="25"/>
      <c r="CT125" s="25"/>
      <c r="CU125" s="25"/>
      <c r="CV125" s="25"/>
      <c r="CW125" s="25"/>
      <c r="CX125" s="25"/>
      <c r="CY125" s="25"/>
      <c r="CZ125" s="25"/>
      <c r="DA125" s="25"/>
      <c r="DB125" s="25"/>
      <c r="DC125" s="25"/>
      <c r="DD125" s="25"/>
      <c r="DE125" s="23"/>
      <c r="DF125" s="25"/>
      <c r="DG125" s="25"/>
      <c r="DH125" s="25"/>
      <c r="DI125" s="25"/>
      <c r="DJ125" s="6"/>
      <c r="DK125" s="35"/>
      <c r="DO125" s="54"/>
      <c r="DP125" s="54"/>
      <c r="DQ125" s="31"/>
      <c r="DR125" s="31"/>
      <c r="DS125" s="31"/>
      <c r="DT125" s="54"/>
      <c r="DU125" s="54"/>
      <c r="DV125" s="54"/>
      <c r="DW125" s="54"/>
      <c r="DX125" s="54"/>
      <c r="DY125" s="54"/>
      <c r="DZ125" s="54"/>
      <c r="EA125" s="54"/>
      <c r="EB125" s="54"/>
      <c r="EC125" s="54"/>
      <c r="ED125" s="21"/>
      <c r="EE125" s="20"/>
      <c r="EF125" s="20"/>
      <c r="EG125" s="20"/>
      <c r="EH125" s="20"/>
      <c r="EI125" s="20"/>
      <c r="EJ125" s="20"/>
      <c r="EK125" s="20"/>
    </row>
    <row r="126" spans="1:152" ht="9.9499999999999993" customHeight="1" x14ac:dyDescent="0.25">
      <c r="A126" s="5"/>
      <c r="B126" s="7"/>
      <c r="C126" s="83" t="s">
        <v>9</v>
      </c>
      <c r="D126" s="83"/>
      <c r="E126" s="83"/>
      <c r="F126" s="83"/>
      <c r="G126" s="83"/>
      <c r="H126" s="83"/>
      <c r="I126" s="83"/>
      <c r="J126" s="83"/>
      <c r="K126" s="83"/>
      <c r="L126" s="83"/>
      <c r="M126" s="83"/>
      <c r="N126" s="83"/>
      <c r="O126" s="83"/>
      <c r="P126" s="83"/>
      <c r="Q126" s="83"/>
      <c r="R126" s="26"/>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c r="AP126" s="93"/>
      <c r="AQ126" s="93"/>
      <c r="AR126" s="93"/>
      <c r="AS126" s="93"/>
      <c r="AT126" s="93"/>
      <c r="AU126" s="93"/>
      <c r="AV126" s="93"/>
      <c r="AW126" s="93"/>
      <c r="AX126" s="93"/>
      <c r="AY126" s="93"/>
      <c r="AZ126" s="93"/>
      <c r="BA126" s="93"/>
      <c r="BB126" s="93"/>
      <c r="BC126" s="93"/>
      <c r="BD126" s="93"/>
      <c r="BE126" s="93"/>
      <c r="BF126" s="93"/>
      <c r="BG126" s="93"/>
      <c r="BH126" s="93"/>
      <c r="BI126" s="93"/>
      <c r="BJ126" s="93"/>
      <c r="BK126" s="93"/>
      <c r="BL126" s="93"/>
      <c r="BM126" s="93"/>
      <c r="BN126" s="93"/>
      <c r="BO126" s="93"/>
      <c r="BP126" s="93"/>
      <c r="BQ126" s="93"/>
      <c r="BR126" s="93"/>
      <c r="BS126" s="93"/>
      <c r="BT126" s="93"/>
      <c r="BU126" s="93"/>
      <c r="BV126" s="93"/>
      <c r="BW126" s="93"/>
      <c r="BX126" s="93"/>
      <c r="BY126" s="93"/>
      <c r="BZ126" s="93"/>
      <c r="CA126" s="93"/>
      <c r="CB126" s="93"/>
      <c r="CC126" s="93"/>
      <c r="CD126" s="93"/>
      <c r="CE126" s="93"/>
      <c r="CF126" s="93"/>
      <c r="CG126" s="93"/>
      <c r="CH126" s="93"/>
      <c r="CI126" s="93"/>
      <c r="CJ126" s="93"/>
      <c r="CK126" s="93"/>
      <c r="CL126" s="93"/>
      <c r="CM126" s="93"/>
      <c r="CN126" s="93"/>
      <c r="CO126" s="93"/>
      <c r="CP126" s="93"/>
      <c r="CQ126" s="93"/>
      <c r="CR126" s="93"/>
      <c r="CS126" s="93"/>
      <c r="CT126" s="93"/>
      <c r="CU126" s="93"/>
      <c r="CV126" s="93"/>
      <c r="CW126" s="93"/>
      <c r="CX126" s="93"/>
      <c r="CY126" s="93"/>
      <c r="CZ126" s="93"/>
      <c r="DA126" s="93"/>
      <c r="DB126" s="93"/>
      <c r="DC126" s="93"/>
      <c r="DD126" s="93"/>
      <c r="DE126" s="93"/>
      <c r="DF126" s="93"/>
      <c r="DG126" s="93"/>
      <c r="DH126" s="93"/>
      <c r="DI126" s="93"/>
      <c r="DJ126" s="6"/>
      <c r="DK126" s="35"/>
      <c r="DO126" s="54"/>
      <c r="DP126" s="54"/>
      <c r="DQ126" s="31"/>
      <c r="DR126" s="31"/>
      <c r="DS126" s="31"/>
      <c r="DT126" s="54"/>
      <c r="DU126" s="54"/>
      <c r="DV126" s="54"/>
      <c r="DW126" s="54"/>
      <c r="DX126" s="54"/>
      <c r="DY126" s="54"/>
      <c r="DZ126" s="54"/>
      <c r="EA126" s="54"/>
      <c r="EB126" s="54"/>
      <c r="EC126" s="54"/>
      <c r="ED126" s="21"/>
      <c r="EE126" s="20"/>
      <c r="EF126" s="20"/>
      <c r="EG126" s="20"/>
      <c r="EH126" s="20"/>
      <c r="EI126" s="20"/>
      <c r="EJ126" s="20"/>
      <c r="EK126" s="20"/>
    </row>
    <row r="127" spans="1:152" ht="9.9499999999999993" customHeight="1" x14ac:dyDescent="0.25">
      <c r="A127" s="5"/>
      <c r="B127" s="7"/>
      <c r="C127" s="83"/>
      <c r="D127" s="83"/>
      <c r="E127" s="83"/>
      <c r="F127" s="83"/>
      <c r="G127" s="83"/>
      <c r="H127" s="83"/>
      <c r="I127" s="83"/>
      <c r="J127" s="83"/>
      <c r="K127" s="83"/>
      <c r="L127" s="83"/>
      <c r="M127" s="83"/>
      <c r="N127" s="83"/>
      <c r="O127" s="83"/>
      <c r="P127" s="83"/>
      <c r="Q127" s="83"/>
      <c r="R127" s="25"/>
      <c r="S127" s="93"/>
      <c r="T127" s="93"/>
      <c r="U127" s="93"/>
      <c r="V127" s="93"/>
      <c r="W127" s="93"/>
      <c r="X127" s="93"/>
      <c r="Y127" s="93"/>
      <c r="Z127" s="93"/>
      <c r="AA127" s="93"/>
      <c r="AB127" s="93"/>
      <c r="AC127" s="93"/>
      <c r="AD127" s="93"/>
      <c r="AE127" s="93"/>
      <c r="AF127" s="93"/>
      <c r="AG127" s="93"/>
      <c r="AH127" s="93"/>
      <c r="AI127" s="93"/>
      <c r="AJ127" s="93"/>
      <c r="AK127" s="93"/>
      <c r="AL127" s="93"/>
      <c r="AM127" s="93"/>
      <c r="AN127" s="93"/>
      <c r="AO127" s="93"/>
      <c r="AP127" s="93"/>
      <c r="AQ127" s="93"/>
      <c r="AR127" s="93"/>
      <c r="AS127" s="93"/>
      <c r="AT127" s="93"/>
      <c r="AU127" s="93"/>
      <c r="AV127" s="93"/>
      <c r="AW127" s="93"/>
      <c r="AX127" s="93"/>
      <c r="AY127" s="93"/>
      <c r="AZ127" s="93"/>
      <c r="BA127" s="93"/>
      <c r="BB127" s="93"/>
      <c r="BC127" s="93"/>
      <c r="BD127" s="93"/>
      <c r="BE127" s="93"/>
      <c r="BF127" s="93"/>
      <c r="BG127" s="93"/>
      <c r="BH127" s="93"/>
      <c r="BI127" s="93"/>
      <c r="BJ127" s="93"/>
      <c r="BK127" s="93"/>
      <c r="BL127" s="93"/>
      <c r="BM127" s="93"/>
      <c r="BN127" s="93"/>
      <c r="BO127" s="93"/>
      <c r="BP127" s="93"/>
      <c r="BQ127" s="93"/>
      <c r="BR127" s="93"/>
      <c r="BS127" s="93"/>
      <c r="BT127" s="93"/>
      <c r="BU127" s="93"/>
      <c r="BV127" s="93"/>
      <c r="BW127" s="93"/>
      <c r="BX127" s="93"/>
      <c r="BY127" s="93"/>
      <c r="BZ127" s="93"/>
      <c r="CA127" s="93"/>
      <c r="CB127" s="93"/>
      <c r="CC127" s="93"/>
      <c r="CD127" s="93"/>
      <c r="CE127" s="93"/>
      <c r="CF127" s="93"/>
      <c r="CG127" s="93"/>
      <c r="CH127" s="93"/>
      <c r="CI127" s="93"/>
      <c r="CJ127" s="93"/>
      <c r="CK127" s="93"/>
      <c r="CL127" s="93"/>
      <c r="CM127" s="93"/>
      <c r="CN127" s="93"/>
      <c r="CO127" s="93"/>
      <c r="CP127" s="93"/>
      <c r="CQ127" s="93"/>
      <c r="CR127" s="93"/>
      <c r="CS127" s="93"/>
      <c r="CT127" s="93"/>
      <c r="CU127" s="93"/>
      <c r="CV127" s="93"/>
      <c r="CW127" s="93"/>
      <c r="CX127" s="93"/>
      <c r="CY127" s="93"/>
      <c r="CZ127" s="93"/>
      <c r="DA127" s="93"/>
      <c r="DB127" s="93"/>
      <c r="DC127" s="93"/>
      <c r="DD127" s="93"/>
      <c r="DE127" s="93"/>
      <c r="DF127" s="93"/>
      <c r="DG127" s="93"/>
      <c r="DH127" s="93"/>
      <c r="DI127" s="93"/>
      <c r="DJ127" s="6"/>
      <c r="DK127" s="35"/>
      <c r="DO127" s="54"/>
      <c r="DP127" s="54"/>
      <c r="DQ127" s="31"/>
      <c r="DR127" s="31"/>
      <c r="DS127" s="31"/>
      <c r="DT127" s="54"/>
      <c r="DU127" s="54"/>
      <c r="DV127" s="54"/>
      <c r="DW127" s="54"/>
      <c r="DX127" s="54"/>
      <c r="DY127" s="54"/>
      <c r="DZ127" s="54"/>
      <c r="EA127" s="54"/>
      <c r="EB127" s="54"/>
      <c r="EC127" s="54"/>
      <c r="ED127" s="21"/>
      <c r="EE127" s="20"/>
      <c r="EF127" s="20"/>
      <c r="EG127" s="20"/>
      <c r="EH127" s="20"/>
      <c r="EI127" s="20"/>
      <c r="EJ127" s="20"/>
      <c r="EK127" s="20"/>
    </row>
    <row r="128" spans="1:152" s="21" customFormat="1" ht="9.9499999999999993" customHeight="1" x14ac:dyDescent="0.25">
      <c r="A128" s="5"/>
      <c r="B128" s="7"/>
      <c r="DJ128" s="6"/>
      <c r="DK128" s="6"/>
      <c r="DL128" s="27"/>
      <c r="DM128" s="27"/>
      <c r="DN128" s="27"/>
      <c r="DO128" s="74"/>
      <c r="DP128" s="74"/>
      <c r="DQ128" s="31"/>
      <c r="DR128" s="31"/>
      <c r="DS128" s="31"/>
      <c r="DT128" s="74"/>
      <c r="DU128" s="74"/>
      <c r="DV128" s="31"/>
      <c r="DW128" s="31"/>
      <c r="DX128" s="31"/>
      <c r="DY128" s="74"/>
      <c r="DZ128" s="74"/>
      <c r="EA128" s="54"/>
      <c r="EB128" s="54"/>
      <c r="EC128" s="54"/>
      <c r="ED128" s="27"/>
      <c r="EE128" s="2"/>
      <c r="EF128" s="2"/>
      <c r="EG128" s="2"/>
      <c r="EH128" s="2"/>
      <c r="EI128" s="2"/>
      <c r="EJ128" s="2"/>
      <c r="EK128" s="2"/>
      <c r="EL128" s="13"/>
      <c r="EM128" s="13"/>
      <c r="EN128" s="13"/>
      <c r="EO128" s="13"/>
    </row>
    <row r="129" spans="1:145" s="21" customFormat="1" ht="9.9499999999999993" customHeight="1" x14ac:dyDescent="0.25">
      <c r="A129" s="5"/>
      <c r="B129" s="5"/>
      <c r="C129" s="75" t="s">
        <v>50</v>
      </c>
      <c r="D129" s="75"/>
      <c r="E129" s="75"/>
      <c r="F129" s="75"/>
      <c r="G129" s="75"/>
      <c r="H129" s="75"/>
      <c r="I129" s="75"/>
      <c r="J129" s="75"/>
      <c r="K129" s="75"/>
      <c r="L129" s="75"/>
      <c r="M129" s="75"/>
      <c r="N129" s="75"/>
      <c r="O129" s="75"/>
      <c r="P129" s="75"/>
      <c r="Q129" s="75"/>
      <c r="R129" s="3"/>
      <c r="S129" s="93"/>
      <c r="T129" s="93"/>
      <c r="U129" s="93"/>
      <c r="V129" s="93"/>
      <c r="W129" s="93"/>
      <c r="X129" s="93"/>
      <c r="Y129" s="93"/>
      <c r="Z129" s="93"/>
      <c r="AA129" s="93"/>
      <c r="AB129" s="93"/>
      <c r="AC129" s="93"/>
      <c r="AD129" s="93"/>
      <c r="AE129" s="93"/>
      <c r="AF129" s="93"/>
      <c r="AG129" s="93"/>
      <c r="AH129" s="93"/>
      <c r="AI129" s="93"/>
      <c r="AJ129" s="93"/>
      <c r="AK129" s="93"/>
      <c r="AL129" s="93"/>
      <c r="AM129" s="93"/>
      <c r="AN129" s="93"/>
      <c r="AO129" s="93"/>
      <c r="AP129" s="93"/>
      <c r="AQ129" s="93"/>
      <c r="AR129" s="93"/>
      <c r="AS129" s="93"/>
      <c r="AT129" s="93"/>
      <c r="AU129" s="93"/>
      <c r="AV129" s="93"/>
      <c r="AW129" s="93"/>
      <c r="AX129" s="93"/>
      <c r="AY129" s="93"/>
      <c r="AZ129" s="93"/>
      <c r="BA129" s="93"/>
      <c r="BB129" s="93"/>
      <c r="BC129" s="93"/>
      <c r="BD129" s="93"/>
      <c r="BE129" s="93"/>
      <c r="BF129" s="93"/>
      <c r="BG129" s="93"/>
      <c r="BH129" s="93"/>
      <c r="BI129" s="93"/>
      <c r="BJ129" s="93"/>
      <c r="BK129" s="93"/>
      <c r="BL129" s="93"/>
      <c r="BM129" s="93"/>
      <c r="BN129" s="93"/>
      <c r="BO129" s="93"/>
      <c r="BP129" s="93"/>
      <c r="BQ129" s="93"/>
      <c r="BR129" s="93"/>
      <c r="BS129" s="93"/>
      <c r="BT129" s="93"/>
      <c r="BU129" s="93"/>
      <c r="BV129" s="93"/>
      <c r="BW129" s="93"/>
      <c r="BX129" s="93"/>
      <c r="BY129" s="93"/>
      <c r="BZ129" s="93"/>
      <c r="CA129" s="93"/>
      <c r="CB129" s="93"/>
      <c r="CC129" s="93"/>
      <c r="CD129" s="93"/>
      <c r="CE129" s="93"/>
      <c r="CF129" s="93"/>
      <c r="CG129" s="93"/>
      <c r="CH129" s="93"/>
      <c r="CI129" s="93"/>
      <c r="CJ129" s="93"/>
      <c r="CK129" s="3"/>
      <c r="CL129" s="75" t="s">
        <v>10</v>
      </c>
      <c r="CM129" s="75"/>
      <c r="CN129" s="75"/>
      <c r="CO129" s="75"/>
      <c r="CP129" s="75"/>
      <c r="CQ129" s="75"/>
      <c r="CR129" s="75"/>
      <c r="CT129" s="93"/>
      <c r="CU129" s="93"/>
      <c r="CV129" s="93"/>
      <c r="CW129" s="93"/>
      <c r="CX129" s="93"/>
      <c r="CY129" s="93"/>
      <c r="CZ129" s="93"/>
      <c r="DA129" s="93"/>
      <c r="DB129" s="93"/>
      <c r="DC129" s="93"/>
      <c r="DD129" s="93"/>
      <c r="DE129" s="93"/>
      <c r="DF129" s="93"/>
      <c r="DG129" s="93"/>
      <c r="DH129" s="93"/>
      <c r="DI129" s="93"/>
      <c r="DJ129" s="6"/>
      <c r="DK129" s="6"/>
      <c r="DL129" s="27"/>
      <c r="DM129" s="27"/>
      <c r="DN129" s="27"/>
      <c r="DO129" s="77"/>
      <c r="DP129" s="77"/>
      <c r="DQ129" s="31"/>
      <c r="DR129" s="31"/>
      <c r="DS129" s="31"/>
      <c r="DT129" s="74"/>
      <c r="DU129" s="74"/>
      <c r="DV129" s="54"/>
      <c r="DW129" s="54"/>
      <c r="DX129" s="54"/>
      <c r="DY129" s="74"/>
      <c r="DZ129" s="74"/>
      <c r="EA129" s="54"/>
      <c r="EB129" s="54"/>
      <c r="EC129" s="54"/>
      <c r="ED129" s="27"/>
      <c r="EE129" s="2"/>
      <c r="EF129" s="2"/>
      <c r="EG129" s="2"/>
      <c r="EH129" s="2"/>
      <c r="EI129" s="2"/>
      <c r="EJ129" s="2"/>
      <c r="EK129" s="2"/>
      <c r="EL129" s="13"/>
      <c r="EM129" s="13"/>
      <c r="EN129" s="13"/>
      <c r="EO129" s="13"/>
    </row>
    <row r="130" spans="1:145" ht="9.9499999999999993" customHeight="1" x14ac:dyDescent="0.25">
      <c r="A130" s="5"/>
      <c r="B130" s="5"/>
      <c r="C130" s="75"/>
      <c r="D130" s="75"/>
      <c r="E130" s="75"/>
      <c r="F130" s="75"/>
      <c r="G130" s="75"/>
      <c r="H130" s="75"/>
      <c r="I130" s="75"/>
      <c r="J130" s="75"/>
      <c r="K130" s="75"/>
      <c r="L130" s="75"/>
      <c r="M130" s="75"/>
      <c r="N130" s="75"/>
      <c r="O130" s="75"/>
      <c r="P130" s="75"/>
      <c r="Q130" s="75"/>
      <c r="R130" s="3"/>
      <c r="S130" s="93"/>
      <c r="T130" s="93"/>
      <c r="U130" s="93"/>
      <c r="V130" s="93"/>
      <c r="W130" s="93"/>
      <c r="X130" s="93"/>
      <c r="Y130" s="93"/>
      <c r="Z130" s="93"/>
      <c r="AA130" s="93"/>
      <c r="AB130" s="93"/>
      <c r="AC130" s="93"/>
      <c r="AD130" s="93"/>
      <c r="AE130" s="93"/>
      <c r="AF130" s="93"/>
      <c r="AG130" s="93"/>
      <c r="AH130" s="93"/>
      <c r="AI130" s="93"/>
      <c r="AJ130" s="93"/>
      <c r="AK130" s="93"/>
      <c r="AL130" s="93"/>
      <c r="AM130" s="93"/>
      <c r="AN130" s="93"/>
      <c r="AO130" s="93"/>
      <c r="AP130" s="93"/>
      <c r="AQ130" s="93"/>
      <c r="AR130" s="93"/>
      <c r="AS130" s="93"/>
      <c r="AT130" s="93"/>
      <c r="AU130" s="93"/>
      <c r="AV130" s="93"/>
      <c r="AW130" s="93"/>
      <c r="AX130" s="93"/>
      <c r="AY130" s="93"/>
      <c r="AZ130" s="93"/>
      <c r="BA130" s="93"/>
      <c r="BB130" s="93"/>
      <c r="BC130" s="93"/>
      <c r="BD130" s="93"/>
      <c r="BE130" s="93"/>
      <c r="BF130" s="93"/>
      <c r="BG130" s="93"/>
      <c r="BH130" s="93"/>
      <c r="BI130" s="93"/>
      <c r="BJ130" s="93"/>
      <c r="BK130" s="93"/>
      <c r="BL130" s="93"/>
      <c r="BM130" s="93"/>
      <c r="BN130" s="93"/>
      <c r="BO130" s="93"/>
      <c r="BP130" s="93"/>
      <c r="BQ130" s="93"/>
      <c r="BR130" s="93"/>
      <c r="BS130" s="93"/>
      <c r="BT130" s="93"/>
      <c r="BU130" s="93"/>
      <c r="BV130" s="93"/>
      <c r="BW130" s="93"/>
      <c r="BX130" s="93"/>
      <c r="BY130" s="93"/>
      <c r="BZ130" s="93"/>
      <c r="CA130" s="93"/>
      <c r="CB130" s="93"/>
      <c r="CC130" s="93"/>
      <c r="CD130" s="93"/>
      <c r="CE130" s="93"/>
      <c r="CF130" s="93"/>
      <c r="CG130" s="93"/>
      <c r="CH130" s="93"/>
      <c r="CI130" s="93"/>
      <c r="CJ130" s="93"/>
      <c r="CK130" s="3"/>
      <c r="CL130" s="75"/>
      <c r="CM130" s="75"/>
      <c r="CN130" s="75"/>
      <c r="CO130" s="75"/>
      <c r="CP130" s="75"/>
      <c r="CQ130" s="75"/>
      <c r="CR130" s="75"/>
      <c r="CS130" s="3"/>
      <c r="CT130" s="93"/>
      <c r="CU130" s="93"/>
      <c r="CV130" s="93"/>
      <c r="CW130" s="93"/>
      <c r="CX130" s="93"/>
      <c r="CY130" s="93"/>
      <c r="CZ130" s="93"/>
      <c r="DA130" s="93"/>
      <c r="DB130" s="93"/>
      <c r="DC130" s="93"/>
      <c r="DD130" s="93"/>
      <c r="DE130" s="93"/>
      <c r="DF130" s="93"/>
      <c r="DG130" s="93"/>
      <c r="DH130" s="93"/>
      <c r="DI130" s="93"/>
      <c r="DJ130" s="6"/>
      <c r="DK130" s="35"/>
      <c r="DO130" s="54"/>
      <c r="DP130" s="54"/>
      <c r="DQ130" s="31"/>
      <c r="DR130" s="31"/>
      <c r="DS130" s="37"/>
      <c r="DT130" s="54"/>
      <c r="DU130" s="54"/>
      <c r="DV130" s="37"/>
      <c r="DW130" s="31"/>
      <c r="DX130" s="37"/>
      <c r="DY130" s="54"/>
      <c r="DZ130" s="54"/>
      <c r="EA130" s="54"/>
      <c r="EB130" s="54"/>
      <c r="EC130" s="54"/>
    </row>
    <row r="131" spans="1:145" ht="9.9499999999999993" customHeight="1" x14ac:dyDescent="0.25">
      <c r="A131" s="5"/>
      <c r="B131" s="5"/>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6"/>
      <c r="DK131" s="35"/>
      <c r="DO131" s="74"/>
      <c r="DP131" s="74"/>
      <c r="DQ131" s="31"/>
      <c r="DR131" s="31"/>
      <c r="DS131" s="31"/>
      <c r="DT131" s="74"/>
      <c r="DU131" s="74"/>
      <c r="DV131" s="54"/>
      <c r="DW131" s="54"/>
      <c r="DX131" s="54"/>
      <c r="DY131" s="74"/>
      <c r="DZ131" s="74"/>
      <c r="EA131" s="54"/>
      <c r="EB131" s="54"/>
      <c r="EC131" s="54"/>
    </row>
    <row r="132" spans="1:145" ht="9.9499999999999993" customHeight="1" x14ac:dyDescent="0.25">
      <c r="A132" s="5"/>
      <c r="B132" s="7"/>
      <c r="C132" s="79" t="s">
        <v>136</v>
      </c>
      <c r="D132" s="79"/>
      <c r="E132" s="79"/>
      <c r="F132" s="79"/>
      <c r="G132" s="79"/>
      <c r="H132" s="79"/>
      <c r="I132" s="79"/>
      <c r="J132" s="79"/>
      <c r="K132" s="79"/>
      <c r="L132" s="79"/>
      <c r="M132" s="79"/>
      <c r="N132" s="79"/>
      <c r="O132" s="79"/>
      <c r="P132" s="79"/>
      <c r="Q132" s="79"/>
      <c r="R132" s="79"/>
      <c r="S132" s="79"/>
      <c r="T132" s="79"/>
      <c r="U132" s="79"/>
      <c r="V132" s="79"/>
      <c r="W132" s="79"/>
      <c r="X132" s="79"/>
      <c r="Y132" s="79"/>
      <c r="Z132" s="79"/>
      <c r="AA132" s="79"/>
      <c r="AB132" s="79"/>
      <c r="AC132" s="79"/>
      <c r="AD132" s="79"/>
      <c r="AE132" s="79"/>
      <c r="AF132" s="79"/>
      <c r="AG132" s="79"/>
      <c r="AH132" s="79"/>
      <c r="AI132" s="79"/>
      <c r="AJ132" s="79"/>
      <c r="AK132" s="79"/>
      <c r="AL132" s="79"/>
      <c r="AM132" s="79"/>
      <c r="AN132" s="79"/>
      <c r="AO132" s="79"/>
      <c r="AP132" s="79"/>
      <c r="AQ132" s="79"/>
      <c r="AR132" s="79"/>
      <c r="AS132" s="79"/>
      <c r="AT132" s="79"/>
      <c r="AU132" s="79"/>
      <c r="AV132" s="79"/>
      <c r="AW132" s="79"/>
      <c r="AX132" s="79"/>
      <c r="AY132" s="79"/>
      <c r="AZ132" s="79"/>
      <c r="BA132" s="79"/>
      <c r="BB132" s="79"/>
      <c r="BC132" s="79"/>
      <c r="BD132" s="79"/>
      <c r="BE132" s="79"/>
      <c r="BF132" s="79"/>
      <c r="BG132" s="79"/>
      <c r="BH132" s="79"/>
      <c r="BI132" s="79"/>
      <c r="BJ132" s="79"/>
      <c r="BK132" s="79"/>
      <c r="BL132" s="79"/>
      <c r="BM132" s="79"/>
      <c r="BN132" s="79"/>
      <c r="BO132" s="79"/>
      <c r="BP132" s="79"/>
      <c r="BQ132" s="79"/>
      <c r="BR132" s="79"/>
      <c r="BS132" s="79"/>
      <c r="BT132" s="79"/>
      <c r="BU132" s="79"/>
      <c r="BV132" s="79"/>
      <c r="BW132" s="79"/>
      <c r="BX132" s="79"/>
      <c r="BY132" s="79"/>
      <c r="BZ132" s="79"/>
      <c r="CA132" s="79"/>
      <c r="CB132" s="79"/>
      <c r="CC132" s="79"/>
      <c r="CD132" s="79"/>
      <c r="CE132" s="79"/>
      <c r="CF132" s="79"/>
      <c r="CG132" s="79"/>
      <c r="CH132" s="79"/>
      <c r="CI132" s="79"/>
      <c r="CJ132" s="79"/>
      <c r="CK132" s="79"/>
      <c r="CL132" s="79"/>
      <c r="CM132" s="79"/>
      <c r="CN132" s="79"/>
      <c r="CO132" s="79"/>
      <c r="CP132" s="79"/>
      <c r="CQ132" s="79"/>
      <c r="CR132" s="79"/>
      <c r="CS132" s="79"/>
      <c r="CT132" s="79"/>
      <c r="CU132" s="79"/>
      <c r="CV132" s="79"/>
      <c r="CW132" s="79"/>
      <c r="CX132" s="79"/>
      <c r="CY132" s="79"/>
      <c r="CZ132" s="79"/>
      <c r="DA132" s="79"/>
      <c r="DB132" s="79"/>
      <c r="DC132" s="79"/>
      <c r="DD132" s="79"/>
      <c r="DE132" s="79"/>
      <c r="DF132" s="79"/>
      <c r="DG132" s="79"/>
      <c r="DH132" s="79"/>
      <c r="DI132" s="79"/>
      <c r="DJ132" s="8"/>
      <c r="DK132" s="35"/>
      <c r="DO132" s="54"/>
      <c r="DP132" s="54"/>
      <c r="DQ132" s="31"/>
      <c r="DR132" s="31"/>
      <c r="DS132" s="37"/>
      <c r="DT132" s="54"/>
      <c r="DU132" s="54"/>
      <c r="DV132" s="37"/>
      <c r="DW132" s="31"/>
      <c r="DX132" s="37"/>
      <c r="DY132" s="54"/>
      <c r="DZ132" s="54"/>
      <c r="EA132" s="54"/>
      <c r="EB132" s="54"/>
      <c r="EC132" s="54"/>
    </row>
    <row r="133" spans="1:145" ht="9.9499999999999993" customHeight="1" x14ac:dyDescent="0.25">
      <c r="A133" s="5"/>
      <c r="B133" s="7"/>
      <c r="C133" s="79"/>
      <c r="D133" s="79"/>
      <c r="E133" s="79"/>
      <c r="F133" s="79"/>
      <c r="G133" s="79"/>
      <c r="H133" s="79"/>
      <c r="I133" s="79"/>
      <c r="J133" s="79"/>
      <c r="K133" s="79"/>
      <c r="L133" s="79"/>
      <c r="M133" s="79"/>
      <c r="N133" s="79"/>
      <c r="O133" s="79"/>
      <c r="P133" s="79"/>
      <c r="Q133" s="79"/>
      <c r="R133" s="79"/>
      <c r="S133" s="79"/>
      <c r="T133" s="79"/>
      <c r="U133" s="79"/>
      <c r="V133" s="79"/>
      <c r="W133" s="79"/>
      <c r="X133" s="79"/>
      <c r="Y133" s="79"/>
      <c r="Z133" s="79"/>
      <c r="AA133" s="79"/>
      <c r="AB133" s="79"/>
      <c r="AC133" s="79"/>
      <c r="AD133" s="79"/>
      <c r="AE133" s="79"/>
      <c r="AF133" s="79"/>
      <c r="AG133" s="79"/>
      <c r="AH133" s="79"/>
      <c r="AI133" s="79"/>
      <c r="AJ133" s="79"/>
      <c r="AK133" s="79"/>
      <c r="AL133" s="79"/>
      <c r="AM133" s="79"/>
      <c r="AN133" s="79"/>
      <c r="AO133" s="79"/>
      <c r="AP133" s="79"/>
      <c r="AQ133" s="79"/>
      <c r="AR133" s="79"/>
      <c r="AS133" s="79"/>
      <c r="AT133" s="79"/>
      <c r="AU133" s="79"/>
      <c r="AV133" s="79"/>
      <c r="AW133" s="79"/>
      <c r="AX133" s="79"/>
      <c r="AY133" s="79"/>
      <c r="AZ133" s="79"/>
      <c r="BA133" s="79"/>
      <c r="BB133" s="79"/>
      <c r="BC133" s="79"/>
      <c r="BD133" s="79"/>
      <c r="BE133" s="79"/>
      <c r="BF133" s="79"/>
      <c r="BG133" s="79"/>
      <c r="BH133" s="79"/>
      <c r="BI133" s="79"/>
      <c r="BJ133" s="79"/>
      <c r="BK133" s="79"/>
      <c r="BL133" s="79"/>
      <c r="BM133" s="79"/>
      <c r="BN133" s="79"/>
      <c r="BO133" s="79"/>
      <c r="BP133" s="79"/>
      <c r="BQ133" s="79"/>
      <c r="BR133" s="79"/>
      <c r="BS133" s="79"/>
      <c r="BT133" s="79"/>
      <c r="BU133" s="79"/>
      <c r="BV133" s="79"/>
      <c r="BW133" s="79"/>
      <c r="BX133" s="79"/>
      <c r="BY133" s="79"/>
      <c r="BZ133" s="79"/>
      <c r="CA133" s="79"/>
      <c r="CB133" s="79"/>
      <c r="CC133" s="79"/>
      <c r="CD133" s="79"/>
      <c r="CE133" s="79"/>
      <c r="CF133" s="79"/>
      <c r="CG133" s="79"/>
      <c r="CH133" s="79"/>
      <c r="CI133" s="79"/>
      <c r="CJ133" s="79"/>
      <c r="CK133" s="79"/>
      <c r="CL133" s="79"/>
      <c r="CM133" s="79"/>
      <c r="CN133" s="79"/>
      <c r="CO133" s="79"/>
      <c r="CP133" s="79"/>
      <c r="CQ133" s="79"/>
      <c r="CR133" s="79"/>
      <c r="CS133" s="79"/>
      <c r="CT133" s="79"/>
      <c r="CU133" s="79"/>
      <c r="CV133" s="79"/>
      <c r="CW133" s="79"/>
      <c r="CX133" s="79"/>
      <c r="CY133" s="79"/>
      <c r="CZ133" s="79"/>
      <c r="DA133" s="79"/>
      <c r="DB133" s="79"/>
      <c r="DC133" s="79"/>
      <c r="DD133" s="79"/>
      <c r="DE133" s="79"/>
      <c r="DF133" s="79"/>
      <c r="DG133" s="79"/>
      <c r="DH133" s="79"/>
      <c r="DI133" s="79"/>
      <c r="DJ133" s="8"/>
      <c r="DK133" s="35"/>
      <c r="DO133" s="74"/>
      <c r="DP133" s="74"/>
      <c r="DQ133" s="31"/>
      <c r="DR133" s="31"/>
      <c r="DS133" s="31"/>
      <c r="DT133" s="74"/>
      <c r="DU133" s="74"/>
      <c r="DV133" s="54"/>
      <c r="DW133" s="54"/>
      <c r="DX133" s="54"/>
      <c r="DY133" s="74"/>
      <c r="DZ133" s="74"/>
      <c r="EA133" s="54"/>
      <c r="EB133" s="54"/>
      <c r="EC133" s="54"/>
    </row>
    <row r="134" spans="1:145" ht="9.9499999999999993" customHeight="1" x14ac:dyDescent="0.25">
      <c r="A134" s="5"/>
      <c r="B134" s="7"/>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66"/>
      <c r="AV134" s="66"/>
      <c r="AW134" s="66"/>
      <c r="AX134" s="66"/>
      <c r="AY134" s="66"/>
      <c r="AZ134" s="66"/>
      <c r="BA134" s="66"/>
      <c r="BB134" s="66"/>
      <c r="BC134" s="66"/>
      <c r="BD134" s="66"/>
      <c r="BE134" s="66"/>
      <c r="BF134" s="66"/>
      <c r="BG134" s="66"/>
      <c r="BH134" s="66"/>
      <c r="BI134" s="66"/>
      <c r="BJ134" s="66"/>
      <c r="BK134" s="66"/>
      <c r="BL134" s="66"/>
      <c r="BM134" s="66"/>
      <c r="BN134" s="66"/>
      <c r="BO134" s="66"/>
      <c r="BP134" s="66"/>
      <c r="BQ134" s="66"/>
      <c r="BR134" s="66"/>
      <c r="BS134" s="66"/>
      <c r="BT134" s="66"/>
      <c r="BU134" s="66"/>
      <c r="BV134" s="66"/>
      <c r="BW134" s="66"/>
      <c r="BX134" s="66"/>
      <c r="BY134" s="66"/>
      <c r="BZ134" s="66"/>
      <c r="CA134" s="66"/>
      <c r="CB134" s="66"/>
      <c r="CC134" s="66"/>
      <c r="CD134" s="66"/>
      <c r="CE134" s="66"/>
      <c r="CF134" s="66"/>
      <c r="CG134" s="66"/>
      <c r="CH134" s="66"/>
      <c r="CI134" s="66"/>
      <c r="CJ134" s="66"/>
      <c r="CK134" s="66"/>
      <c r="CL134" s="66"/>
      <c r="CM134" s="66"/>
      <c r="CN134" s="66"/>
      <c r="CO134" s="66"/>
      <c r="CP134" s="66"/>
      <c r="CQ134" s="66"/>
      <c r="CR134" s="66"/>
      <c r="CS134" s="66"/>
      <c r="CT134" s="66"/>
      <c r="CU134" s="66"/>
      <c r="CV134" s="66"/>
      <c r="CW134" s="66"/>
      <c r="CX134" s="66"/>
      <c r="CY134" s="66"/>
      <c r="CZ134" s="66"/>
      <c r="DA134" s="66"/>
      <c r="DB134" s="66"/>
      <c r="DC134" s="66"/>
      <c r="DD134" s="66"/>
      <c r="DE134" s="66"/>
      <c r="DF134" s="25"/>
      <c r="DG134" s="25"/>
      <c r="DH134" s="25"/>
      <c r="DI134" s="25"/>
      <c r="DJ134" s="8"/>
      <c r="DK134" s="35"/>
      <c r="DO134" s="74"/>
      <c r="DP134" s="74"/>
      <c r="DQ134" s="31"/>
      <c r="DR134" s="31"/>
      <c r="DS134" s="31"/>
      <c r="DT134" s="74"/>
      <c r="DU134" s="74"/>
      <c r="DV134" s="54"/>
      <c r="DW134" s="54"/>
      <c r="DX134" s="54"/>
      <c r="DY134" s="74"/>
      <c r="DZ134" s="74"/>
      <c r="EA134" s="54"/>
      <c r="EB134" s="54"/>
      <c r="EC134" s="54"/>
    </row>
    <row r="135" spans="1:145" ht="9.9499999999999993" customHeight="1" x14ac:dyDescent="0.25">
      <c r="A135" s="5"/>
      <c r="B135" s="7"/>
      <c r="C135" s="66"/>
      <c r="D135" s="25"/>
      <c r="E135" s="25"/>
      <c r="F135" s="25"/>
      <c r="G135" s="25"/>
      <c r="H135" s="25"/>
      <c r="I135" s="25"/>
      <c r="J135" s="66"/>
      <c r="K135" s="66"/>
      <c r="L135" s="66"/>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c r="AQ135" s="66"/>
      <c r="AR135" s="66"/>
      <c r="AS135" s="66"/>
      <c r="AT135" s="66"/>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c r="CY135" s="66"/>
      <c r="CZ135" s="66"/>
      <c r="DA135" s="66"/>
      <c r="DB135" s="25"/>
      <c r="DC135" s="25"/>
      <c r="DD135" s="25"/>
      <c r="DE135" s="25"/>
      <c r="DF135" s="25"/>
      <c r="DG135" s="25"/>
      <c r="DH135" s="25"/>
      <c r="DI135" s="25"/>
      <c r="DJ135" s="8"/>
      <c r="DK135" s="35"/>
      <c r="DO135" s="54"/>
      <c r="DP135" s="54"/>
      <c r="DQ135" s="31"/>
      <c r="DR135" s="31"/>
      <c r="DS135" s="31"/>
      <c r="DT135" s="54"/>
      <c r="DU135" s="54"/>
      <c r="DV135" s="54"/>
      <c r="DW135" s="54"/>
      <c r="DX135" s="54"/>
      <c r="DY135" s="54"/>
      <c r="DZ135" s="54"/>
      <c r="EA135" s="54"/>
      <c r="EB135" s="54"/>
      <c r="EC135" s="54"/>
    </row>
    <row r="136" spans="1:145" ht="9.9499999999999993" customHeight="1" x14ac:dyDescent="0.25">
      <c r="A136" s="5"/>
      <c r="B136" s="7"/>
      <c r="C136" s="66"/>
      <c r="D136" s="25"/>
      <c r="E136" s="25"/>
      <c r="F136" s="25"/>
      <c r="G136" s="25"/>
      <c r="H136" s="25"/>
      <c r="I136" s="25"/>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66"/>
      <c r="AZ136" s="66"/>
      <c r="BA136" s="66"/>
      <c r="BB136" s="66"/>
      <c r="BC136" s="66"/>
      <c r="BD136" s="66"/>
      <c r="BE136" s="66"/>
      <c r="BF136" s="66"/>
      <c r="BG136" s="66"/>
      <c r="BH136" s="66"/>
      <c r="BI136" s="66"/>
      <c r="BJ136" s="66"/>
      <c r="BK136" s="66"/>
      <c r="BL136" s="66"/>
      <c r="BM136" s="66"/>
      <c r="BN136" s="66"/>
      <c r="BO136" s="66"/>
      <c r="BP136" s="66"/>
      <c r="BQ136" s="66"/>
      <c r="BR136" s="66"/>
      <c r="BS136" s="66"/>
      <c r="BT136" s="66"/>
      <c r="BU136" s="66"/>
      <c r="BV136" s="66"/>
      <c r="BW136" s="66"/>
      <c r="BX136" s="66"/>
      <c r="BY136" s="66"/>
      <c r="BZ136" s="66"/>
      <c r="CA136" s="66"/>
      <c r="CB136" s="66"/>
      <c r="CC136" s="66"/>
      <c r="CD136" s="66"/>
      <c r="CE136" s="66"/>
      <c r="CF136" s="66"/>
      <c r="CG136" s="66"/>
      <c r="CH136" s="66"/>
      <c r="CI136" s="66"/>
      <c r="CJ136" s="66"/>
      <c r="CK136" s="66"/>
      <c r="CL136" s="66"/>
      <c r="CM136" s="66"/>
      <c r="CN136" s="66"/>
      <c r="CO136" s="66"/>
      <c r="CP136" s="66"/>
      <c r="CQ136" s="66"/>
      <c r="CR136" s="66"/>
      <c r="CS136" s="66"/>
      <c r="CT136" s="66"/>
      <c r="CU136" s="66"/>
      <c r="CV136" s="66"/>
      <c r="CW136" s="66"/>
      <c r="CX136" s="66"/>
      <c r="CY136" s="66"/>
      <c r="CZ136" s="66"/>
      <c r="DA136" s="66"/>
      <c r="DB136" s="25"/>
      <c r="DC136" s="25"/>
      <c r="DD136" s="25"/>
      <c r="DE136" s="25"/>
      <c r="DF136" s="25"/>
      <c r="DG136" s="25"/>
      <c r="DH136" s="25"/>
      <c r="DI136" s="25"/>
      <c r="DJ136" s="8"/>
      <c r="DK136" s="35"/>
      <c r="DO136" s="54"/>
      <c r="DP136" s="54"/>
      <c r="DQ136" s="31"/>
      <c r="DR136" s="31"/>
      <c r="DS136" s="31"/>
      <c r="DT136" s="54"/>
      <c r="DU136" s="54"/>
      <c r="DV136" s="54"/>
      <c r="DW136" s="54"/>
      <c r="DX136" s="54"/>
      <c r="DY136" s="54"/>
      <c r="DZ136" s="54"/>
      <c r="EA136" s="54"/>
      <c r="EB136" s="54"/>
      <c r="EC136" s="54"/>
    </row>
    <row r="137" spans="1:145" ht="9.9499999999999993" customHeight="1" thickBot="1" x14ac:dyDescent="0.3">
      <c r="A137" s="5"/>
      <c r="B137" s="7"/>
      <c r="C137" s="25"/>
      <c r="D137" s="25"/>
      <c r="E137" s="25"/>
      <c r="F137" s="25"/>
      <c r="G137" s="25"/>
      <c r="H137" s="25"/>
      <c r="I137" s="25"/>
      <c r="J137" s="25"/>
      <c r="K137" s="25"/>
      <c r="L137" s="25"/>
      <c r="M137" s="90"/>
      <c r="N137" s="90"/>
      <c r="O137" s="90"/>
      <c r="P137" s="90"/>
      <c r="Q137" s="90"/>
      <c r="R137" s="90"/>
      <c r="S137" s="90"/>
      <c r="T137" s="90"/>
      <c r="U137" s="90"/>
      <c r="V137" s="90"/>
      <c r="W137" s="90"/>
      <c r="X137" s="90"/>
      <c r="Y137" s="90"/>
      <c r="Z137" s="90"/>
      <c r="AA137" s="90"/>
      <c r="AB137" s="90"/>
      <c r="AC137" s="90"/>
      <c r="AD137" s="90"/>
      <c r="AE137" s="90"/>
      <c r="AF137" s="90"/>
      <c r="AG137" s="90"/>
      <c r="AH137" s="90"/>
      <c r="AI137" s="90"/>
      <c r="AJ137" s="90"/>
      <c r="AK137" s="90"/>
      <c r="AL137" s="90"/>
      <c r="AM137" s="90"/>
      <c r="AN137" s="90"/>
      <c r="AO137" s="90"/>
      <c r="AP137" s="90"/>
      <c r="AQ137" s="25"/>
      <c r="AR137" s="25"/>
      <c r="AS137" s="25"/>
      <c r="AT137" s="25"/>
      <c r="AU137" s="25"/>
      <c r="AV137" s="25"/>
      <c r="AW137" s="25"/>
      <c r="AX137" s="25"/>
      <c r="AY137" s="25"/>
      <c r="AZ137" s="25"/>
      <c r="BA137" s="25"/>
      <c r="BB137" s="25"/>
      <c r="BC137" s="25"/>
      <c r="BD137" s="25"/>
      <c r="BE137" s="25"/>
      <c r="BF137" s="25"/>
      <c r="BG137" s="25"/>
      <c r="BH137" s="25"/>
      <c r="BI137" s="25"/>
      <c r="BJ137" s="25"/>
      <c r="BK137" s="25"/>
      <c r="BL137" s="25"/>
      <c r="BM137" s="25"/>
      <c r="BN137" s="25"/>
      <c r="BO137" s="25"/>
      <c r="BP137" s="25"/>
      <c r="BQ137" s="25"/>
      <c r="BR137" s="25"/>
      <c r="BS137" s="25"/>
      <c r="BT137" s="25"/>
      <c r="BU137" s="90"/>
      <c r="BV137" s="90"/>
      <c r="BW137" s="90"/>
      <c r="BX137" s="90"/>
      <c r="BY137" s="90"/>
      <c r="BZ137" s="90"/>
      <c r="CA137" s="90"/>
      <c r="CB137" s="90"/>
      <c r="CC137" s="90"/>
      <c r="CD137" s="90"/>
      <c r="CE137" s="90"/>
      <c r="CF137" s="90"/>
      <c r="CG137" s="90"/>
      <c r="CH137" s="90"/>
      <c r="CI137" s="90"/>
      <c r="CJ137" s="90"/>
      <c r="CK137" s="90"/>
      <c r="CL137" s="90"/>
      <c r="CM137" s="90"/>
      <c r="CN137" s="90"/>
      <c r="CO137" s="90"/>
      <c r="CP137" s="90"/>
      <c r="CQ137" s="90"/>
      <c r="CR137" s="90"/>
      <c r="CS137" s="90"/>
      <c r="CT137" s="90"/>
      <c r="CU137" s="90"/>
      <c r="CV137" s="90"/>
      <c r="CW137" s="90"/>
      <c r="CX137" s="90"/>
      <c r="CY137" s="25"/>
      <c r="CZ137" s="25"/>
      <c r="DA137" s="25"/>
      <c r="DB137" s="25"/>
      <c r="DC137" s="25"/>
      <c r="DD137" s="25"/>
      <c r="DE137" s="25"/>
      <c r="DF137" s="25"/>
      <c r="DG137" s="25"/>
      <c r="DH137" s="25"/>
      <c r="DI137" s="25"/>
      <c r="DJ137" s="8"/>
      <c r="DK137" s="35"/>
      <c r="DO137" s="74"/>
      <c r="DP137" s="74"/>
      <c r="DQ137" s="74"/>
      <c r="DR137" s="74"/>
      <c r="DS137" s="74"/>
      <c r="DT137" s="74"/>
      <c r="DU137" s="74"/>
      <c r="DV137" s="74"/>
      <c r="DW137" s="74"/>
      <c r="DX137" s="74"/>
      <c r="DY137" s="74"/>
      <c r="DZ137" s="74"/>
      <c r="EA137" s="54"/>
      <c r="EB137" s="54"/>
      <c r="EC137" s="54"/>
    </row>
    <row r="138" spans="1:145" ht="9.9499999999999993" customHeight="1" x14ac:dyDescent="0.25">
      <c r="A138" s="5"/>
      <c r="B138" s="7"/>
      <c r="C138" s="1"/>
      <c r="D138" s="1"/>
      <c r="E138" s="1"/>
      <c r="F138" s="1"/>
      <c r="G138" s="1"/>
      <c r="H138" s="1"/>
      <c r="I138" s="1"/>
      <c r="J138" s="1"/>
      <c r="K138" s="1"/>
      <c r="L138" s="1"/>
      <c r="M138" s="91">
        <f>R17</f>
        <v>0</v>
      </c>
      <c r="N138" s="91"/>
      <c r="O138" s="91"/>
      <c r="P138" s="91"/>
      <c r="Q138" s="91"/>
      <c r="R138" s="91"/>
      <c r="S138" s="91"/>
      <c r="T138" s="91"/>
      <c r="U138" s="91"/>
      <c r="V138" s="91"/>
      <c r="W138" s="91"/>
      <c r="X138" s="91"/>
      <c r="Y138" s="91"/>
      <c r="Z138" s="91"/>
      <c r="AA138" s="91"/>
      <c r="AB138" s="91"/>
      <c r="AC138" s="91"/>
      <c r="AD138" s="91"/>
      <c r="AE138" s="91"/>
      <c r="AF138" s="91"/>
      <c r="AG138" s="91"/>
      <c r="AH138" s="91"/>
      <c r="AI138" s="91"/>
      <c r="AJ138" s="91"/>
      <c r="AK138" s="91"/>
      <c r="AL138" s="91"/>
      <c r="AM138" s="91"/>
      <c r="AN138" s="91"/>
      <c r="AO138" s="91"/>
      <c r="AP138" s="9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91">
        <f>S126</f>
        <v>0</v>
      </c>
      <c r="BV138" s="91"/>
      <c r="BW138" s="91"/>
      <c r="BX138" s="91"/>
      <c r="BY138" s="91"/>
      <c r="BZ138" s="91"/>
      <c r="CA138" s="91"/>
      <c r="CB138" s="91"/>
      <c r="CC138" s="91"/>
      <c r="CD138" s="91"/>
      <c r="CE138" s="91"/>
      <c r="CF138" s="91"/>
      <c r="CG138" s="91"/>
      <c r="CH138" s="91"/>
      <c r="CI138" s="91"/>
      <c r="CJ138" s="91"/>
      <c r="CK138" s="91"/>
      <c r="CL138" s="91"/>
      <c r="CM138" s="91"/>
      <c r="CN138" s="91"/>
      <c r="CO138" s="91"/>
      <c r="CP138" s="91"/>
      <c r="CQ138" s="91"/>
      <c r="CR138" s="91"/>
      <c r="CS138" s="91"/>
      <c r="CT138" s="91"/>
      <c r="CU138" s="91"/>
      <c r="CV138" s="91"/>
      <c r="CW138" s="91"/>
      <c r="CX138" s="91"/>
      <c r="CY138" s="1"/>
      <c r="CZ138" s="63"/>
      <c r="DA138" s="63"/>
      <c r="DB138" s="63"/>
      <c r="DC138" s="63"/>
      <c r="DD138" s="16"/>
      <c r="DE138" s="16"/>
      <c r="DF138" s="1"/>
      <c r="DG138" s="1"/>
      <c r="DH138" s="1"/>
      <c r="DI138" s="1"/>
      <c r="DJ138" s="8"/>
      <c r="DK138" s="35"/>
      <c r="DL138" s="30"/>
      <c r="DM138" s="30"/>
      <c r="DN138" s="30"/>
      <c r="DO138" s="54"/>
      <c r="DP138" s="54"/>
      <c r="DQ138" s="31"/>
      <c r="DR138" s="31"/>
      <c r="DS138" s="31"/>
      <c r="DT138" s="54"/>
      <c r="DU138" s="54"/>
      <c r="DV138" s="54"/>
      <c r="DW138" s="54"/>
      <c r="DX138" s="54"/>
      <c r="DY138" s="54"/>
      <c r="DZ138" s="54"/>
      <c r="EA138" s="54"/>
      <c r="EB138" s="54"/>
      <c r="EC138" s="54"/>
    </row>
    <row r="139" spans="1:145" ht="9.9499999999999993" customHeight="1" x14ac:dyDescent="0.25">
      <c r="A139" s="5"/>
      <c r="B139" s="7"/>
      <c r="C139" s="64"/>
      <c r="D139" s="64"/>
      <c r="E139" s="64"/>
      <c r="F139" s="64"/>
      <c r="G139" s="64"/>
      <c r="H139" s="64"/>
      <c r="I139" s="64"/>
      <c r="J139" s="64"/>
      <c r="K139" s="64"/>
      <c r="L139" s="64"/>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92"/>
      <c r="BV139" s="92"/>
      <c r="BW139" s="92"/>
      <c r="BX139" s="92"/>
      <c r="BY139" s="92"/>
      <c r="BZ139" s="92"/>
      <c r="CA139" s="92"/>
      <c r="CB139" s="92"/>
      <c r="CC139" s="92"/>
      <c r="CD139" s="92"/>
      <c r="CE139" s="92"/>
      <c r="CF139" s="92"/>
      <c r="CG139" s="92"/>
      <c r="CH139" s="92"/>
      <c r="CI139" s="92"/>
      <c r="CJ139" s="92"/>
      <c r="CK139" s="92"/>
      <c r="CL139" s="92"/>
      <c r="CM139" s="92"/>
      <c r="CN139" s="92"/>
      <c r="CO139" s="92"/>
      <c r="CP139" s="92"/>
      <c r="CQ139" s="92"/>
      <c r="CR139" s="92"/>
      <c r="CS139" s="92"/>
      <c r="CT139" s="92"/>
      <c r="CU139" s="92"/>
      <c r="CV139" s="92"/>
      <c r="CW139" s="92"/>
      <c r="CX139" s="92"/>
      <c r="CY139" s="64"/>
      <c r="CZ139" s="64"/>
      <c r="DA139" s="64"/>
      <c r="DB139" s="64"/>
      <c r="DC139" s="64"/>
      <c r="DD139" s="64"/>
      <c r="DE139" s="64"/>
      <c r="DF139" s="64"/>
      <c r="DG139" s="64"/>
      <c r="DH139" s="64"/>
      <c r="DI139" s="64"/>
      <c r="DJ139" s="8"/>
      <c r="DK139" s="35"/>
      <c r="DO139" s="74"/>
      <c r="DP139" s="74"/>
      <c r="DQ139" s="74"/>
      <c r="DR139" s="74"/>
      <c r="DS139" s="74"/>
      <c r="DT139" s="74"/>
      <c r="DU139" s="74"/>
      <c r="DV139" s="74"/>
      <c r="DW139" s="74"/>
      <c r="DX139" s="74"/>
      <c r="DY139" s="74"/>
      <c r="DZ139" s="74"/>
      <c r="EA139" s="54"/>
      <c r="EB139" s="54"/>
      <c r="EC139" s="54"/>
      <c r="ED139" s="21"/>
      <c r="EE139" s="20"/>
      <c r="EF139" s="20"/>
      <c r="EG139" s="20"/>
      <c r="EH139" s="20"/>
      <c r="EI139" s="20"/>
      <c r="EJ139" s="20"/>
      <c r="EK139" s="20"/>
    </row>
    <row r="140" spans="1:145" ht="9.9499999999999993" customHeight="1" x14ac:dyDescent="0.25">
      <c r="A140" s="5"/>
      <c r="B140" s="7"/>
      <c r="C140" s="25"/>
      <c r="D140" s="25"/>
      <c r="E140" s="25"/>
      <c r="F140" s="25"/>
      <c r="G140" s="25"/>
      <c r="H140" s="25"/>
      <c r="I140" s="25"/>
      <c r="J140" s="25"/>
      <c r="K140" s="25"/>
      <c r="L140" s="25"/>
      <c r="M140" s="78" t="s">
        <v>11</v>
      </c>
      <c r="N140" s="78"/>
      <c r="O140" s="78"/>
      <c r="P140" s="78"/>
      <c r="Q140" s="78"/>
      <c r="R140" s="78"/>
      <c r="S140" s="78"/>
      <c r="T140" s="78"/>
      <c r="U140" s="78"/>
      <c r="V140" s="78"/>
      <c r="W140" s="78"/>
      <c r="X140" s="78"/>
      <c r="Y140" s="78"/>
      <c r="Z140" s="78"/>
      <c r="AA140" s="78"/>
      <c r="AB140" s="78"/>
      <c r="AC140" s="78"/>
      <c r="AD140" s="78"/>
      <c r="AE140" s="78"/>
      <c r="AF140" s="78"/>
      <c r="AG140" s="78"/>
      <c r="AH140" s="78"/>
      <c r="AI140" s="78"/>
      <c r="AJ140" s="78"/>
      <c r="AK140" s="78"/>
      <c r="AL140" s="78"/>
      <c r="AM140" s="78"/>
      <c r="AN140" s="78"/>
      <c r="AO140" s="78"/>
      <c r="AP140" s="78"/>
      <c r="AQ140" s="25"/>
      <c r="AR140" s="25"/>
      <c r="AS140" s="25"/>
      <c r="AT140" s="25"/>
      <c r="AU140" s="25"/>
      <c r="AV140" s="25"/>
      <c r="AW140" s="25"/>
      <c r="AX140" s="25"/>
      <c r="AY140" s="25"/>
      <c r="AZ140" s="25"/>
      <c r="BA140" s="25"/>
      <c r="BB140" s="25"/>
      <c r="BC140" s="25"/>
      <c r="BD140" s="25"/>
      <c r="BE140" s="25"/>
      <c r="BF140" s="25"/>
      <c r="BG140" s="25"/>
      <c r="BH140" s="25"/>
      <c r="BI140" s="25"/>
      <c r="BJ140" s="25"/>
      <c r="BK140" s="25"/>
      <c r="BL140" s="25"/>
      <c r="BM140" s="25"/>
      <c r="BN140" s="25"/>
      <c r="BO140" s="25"/>
      <c r="BP140" s="25"/>
      <c r="BQ140" s="25"/>
      <c r="BR140" s="25"/>
      <c r="BS140" s="25"/>
      <c r="BT140" s="25"/>
      <c r="BU140" s="78" t="s">
        <v>137</v>
      </c>
      <c r="BV140" s="78"/>
      <c r="BW140" s="78"/>
      <c r="BX140" s="78"/>
      <c r="BY140" s="78"/>
      <c r="BZ140" s="78"/>
      <c r="CA140" s="78"/>
      <c r="CB140" s="78"/>
      <c r="CC140" s="78"/>
      <c r="CD140" s="78"/>
      <c r="CE140" s="78"/>
      <c r="CF140" s="78"/>
      <c r="CG140" s="78"/>
      <c r="CH140" s="78"/>
      <c r="CI140" s="78"/>
      <c r="CJ140" s="78"/>
      <c r="CK140" s="78"/>
      <c r="CL140" s="78"/>
      <c r="CM140" s="78"/>
      <c r="CN140" s="78"/>
      <c r="CO140" s="78"/>
      <c r="CP140" s="78"/>
      <c r="CQ140" s="78"/>
      <c r="CR140" s="78"/>
      <c r="CS140" s="78"/>
      <c r="CT140" s="78"/>
      <c r="CU140" s="78"/>
      <c r="CV140" s="78"/>
      <c r="CW140" s="78"/>
      <c r="CX140" s="78"/>
      <c r="CY140" s="25"/>
      <c r="CZ140" s="25"/>
      <c r="DA140" s="25"/>
      <c r="DB140" s="25"/>
      <c r="DC140" s="25"/>
      <c r="DD140" s="25"/>
      <c r="DE140" s="25"/>
      <c r="DF140" s="25"/>
      <c r="DG140" s="25"/>
      <c r="DH140" s="25"/>
      <c r="DI140" s="25"/>
      <c r="DJ140" s="8"/>
      <c r="DK140" s="35"/>
      <c r="DO140" s="54"/>
      <c r="DP140" s="54"/>
      <c r="DQ140" s="31"/>
      <c r="DR140" s="31"/>
      <c r="DS140" s="31"/>
      <c r="DT140" s="54"/>
      <c r="DU140" s="54"/>
      <c r="DV140" s="54"/>
      <c r="DW140" s="54"/>
      <c r="DX140" s="54"/>
      <c r="DY140" s="54"/>
      <c r="DZ140" s="54"/>
      <c r="EA140" s="54"/>
      <c r="EB140" s="54"/>
      <c r="EC140" s="54"/>
      <c r="ED140" s="21"/>
      <c r="EE140" s="20"/>
      <c r="EF140" s="20"/>
      <c r="EG140" s="20"/>
      <c r="EH140" s="20"/>
      <c r="EI140" s="20"/>
      <c r="EJ140" s="20"/>
      <c r="EK140" s="20"/>
    </row>
    <row r="141" spans="1:145" ht="9.9499999999999993" customHeight="1" x14ac:dyDescent="0.25">
      <c r="A141" s="5"/>
      <c r="B141" s="70"/>
      <c r="C141" s="24"/>
      <c r="D141" s="24"/>
      <c r="E141" s="24"/>
      <c r="F141" s="24"/>
      <c r="G141" s="24"/>
      <c r="H141" s="24"/>
      <c r="I141" s="24"/>
      <c r="J141" s="24"/>
      <c r="K141" s="24"/>
      <c r="L141" s="24"/>
      <c r="M141" s="78"/>
      <c r="N141" s="78"/>
      <c r="O141" s="78"/>
      <c r="P141" s="78"/>
      <c r="Q141" s="78"/>
      <c r="R141" s="78"/>
      <c r="S141" s="78"/>
      <c r="T141" s="78"/>
      <c r="U141" s="78"/>
      <c r="V141" s="78"/>
      <c r="W141" s="78"/>
      <c r="X141" s="78"/>
      <c r="Y141" s="78"/>
      <c r="Z141" s="78"/>
      <c r="AA141" s="78"/>
      <c r="AB141" s="78"/>
      <c r="AC141" s="78"/>
      <c r="AD141" s="78"/>
      <c r="AE141" s="78"/>
      <c r="AF141" s="78"/>
      <c r="AG141" s="78"/>
      <c r="AH141" s="78"/>
      <c r="AI141" s="78"/>
      <c r="AJ141" s="78"/>
      <c r="AK141" s="78"/>
      <c r="AL141" s="78"/>
      <c r="AM141" s="78"/>
      <c r="AN141" s="78"/>
      <c r="AO141" s="78"/>
      <c r="AP141" s="78"/>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78"/>
      <c r="BV141" s="78"/>
      <c r="BW141" s="78"/>
      <c r="BX141" s="78"/>
      <c r="BY141" s="78"/>
      <c r="BZ141" s="78"/>
      <c r="CA141" s="78"/>
      <c r="CB141" s="78"/>
      <c r="CC141" s="78"/>
      <c r="CD141" s="78"/>
      <c r="CE141" s="78"/>
      <c r="CF141" s="78"/>
      <c r="CG141" s="78"/>
      <c r="CH141" s="78"/>
      <c r="CI141" s="78"/>
      <c r="CJ141" s="78"/>
      <c r="CK141" s="78"/>
      <c r="CL141" s="78"/>
      <c r="CM141" s="78"/>
      <c r="CN141" s="78"/>
      <c r="CO141" s="78"/>
      <c r="CP141" s="78"/>
      <c r="CQ141" s="78"/>
      <c r="CR141" s="78"/>
      <c r="CS141" s="78"/>
      <c r="CT141" s="78"/>
      <c r="CU141" s="78"/>
      <c r="CV141" s="78"/>
      <c r="CW141" s="78"/>
      <c r="CX141" s="78"/>
      <c r="CY141" s="24"/>
      <c r="CZ141" s="24"/>
      <c r="DA141" s="24"/>
      <c r="DB141" s="24"/>
      <c r="DC141" s="24"/>
      <c r="DD141" s="24"/>
      <c r="DE141" s="24"/>
      <c r="DF141" s="24"/>
      <c r="DG141" s="24"/>
      <c r="DH141" s="24"/>
      <c r="DI141" s="24"/>
      <c r="DJ141" s="39"/>
      <c r="DK141" s="6"/>
      <c r="DO141" s="74"/>
      <c r="DP141" s="74"/>
      <c r="DQ141" s="31"/>
      <c r="DR141" s="31"/>
      <c r="DS141" s="31"/>
      <c r="DT141" s="74"/>
      <c r="DU141" s="74"/>
      <c r="DV141" s="54"/>
      <c r="DW141" s="54"/>
      <c r="DX141" s="54"/>
      <c r="DY141" s="74"/>
      <c r="DZ141" s="74"/>
      <c r="EA141" s="54"/>
      <c r="EB141" s="54"/>
      <c r="EC141" s="54"/>
      <c r="ED141" s="21"/>
      <c r="EE141" s="20"/>
      <c r="EF141" s="20"/>
      <c r="EG141" s="20"/>
      <c r="EH141" s="20"/>
      <c r="EI141" s="20"/>
      <c r="EJ141" s="20"/>
      <c r="EK141" s="20"/>
      <c r="EL141" s="13"/>
      <c r="EM141" s="13"/>
      <c r="EN141" s="13"/>
      <c r="EO141" s="13"/>
    </row>
    <row r="142" spans="1:145" ht="9.9499999999999993" customHeight="1" x14ac:dyDescent="0.25">
      <c r="A142" s="5"/>
      <c r="B142" s="7"/>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c r="AM142" s="25"/>
      <c r="AN142" s="25"/>
      <c r="AO142" s="25"/>
      <c r="AP142" s="25"/>
      <c r="AQ142" s="25"/>
      <c r="AR142" s="25"/>
      <c r="AS142" s="25"/>
      <c r="AT142" s="25"/>
      <c r="AU142" s="25"/>
      <c r="AV142" s="25"/>
      <c r="AW142" s="25"/>
      <c r="AX142" s="25"/>
      <c r="AY142" s="25"/>
      <c r="AZ142" s="25"/>
      <c r="BA142" s="25"/>
      <c r="BB142" s="25"/>
      <c r="BC142" s="25"/>
      <c r="BD142" s="25"/>
      <c r="BE142" s="25"/>
      <c r="BF142" s="25"/>
      <c r="BG142" s="25"/>
      <c r="BH142" s="25"/>
      <c r="BI142" s="25"/>
      <c r="BJ142" s="25"/>
      <c r="BK142" s="25"/>
      <c r="BL142" s="25"/>
      <c r="BM142" s="25"/>
      <c r="BN142" s="25"/>
      <c r="BO142" s="25"/>
      <c r="BP142" s="25"/>
      <c r="BQ142" s="25"/>
      <c r="BR142" s="25"/>
      <c r="BS142" s="25"/>
      <c r="BT142" s="25"/>
      <c r="BU142" s="25"/>
      <c r="BV142" s="25"/>
      <c r="BW142" s="25"/>
      <c r="BX142" s="25"/>
      <c r="BY142" s="25"/>
      <c r="BZ142" s="25"/>
      <c r="CA142" s="25"/>
      <c r="CB142" s="25"/>
      <c r="CC142" s="25"/>
      <c r="CD142" s="25"/>
      <c r="CE142" s="25"/>
      <c r="CF142" s="25"/>
      <c r="CG142" s="25"/>
      <c r="CH142" s="25"/>
      <c r="CI142" s="25"/>
      <c r="CJ142" s="25"/>
      <c r="CK142" s="25"/>
      <c r="CL142" s="25"/>
      <c r="CM142" s="25"/>
      <c r="CN142" s="25"/>
      <c r="CO142" s="25"/>
      <c r="CP142" s="25"/>
      <c r="CQ142" s="25"/>
      <c r="CR142" s="25"/>
      <c r="CS142" s="25"/>
      <c r="CT142" s="25"/>
      <c r="CU142" s="25"/>
      <c r="CV142" s="25"/>
      <c r="CW142" s="25"/>
      <c r="CX142" s="25"/>
      <c r="CY142" s="25"/>
      <c r="CZ142" s="25"/>
      <c r="DA142" s="25"/>
      <c r="DB142" s="25"/>
      <c r="DC142" s="25"/>
      <c r="DD142" s="25"/>
      <c r="DE142" s="25"/>
      <c r="DF142" s="25"/>
      <c r="DG142" s="25"/>
      <c r="DH142" s="25"/>
      <c r="DI142" s="25"/>
      <c r="DJ142" s="8"/>
      <c r="DK142" s="6"/>
      <c r="DO142" s="77"/>
      <c r="DP142" s="77"/>
      <c r="DQ142" s="31"/>
      <c r="DR142" s="31"/>
      <c r="DS142" s="31"/>
      <c r="DT142" s="74"/>
      <c r="DU142" s="74"/>
      <c r="DV142" s="54"/>
      <c r="DW142" s="54"/>
      <c r="DX142" s="54"/>
      <c r="DY142" s="74"/>
      <c r="DZ142" s="74"/>
      <c r="EA142" s="54"/>
      <c r="EB142" s="54"/>
      <c r="EC142" s="54"/>
      <c r="ED142" s="21"/>
      <c r="EE142" s="21"/>
      <c r="EF142" s="21"/>
      <c r="EG142" s="21"/>
      <c r="EH142" s="21"/>
      <c r="EI142" s="21"/>
      <c r="EJ142" s="21"/>
      <c r="EK142" s="21"/>
      <c r="EL142" s="13"/>
      <c r="EM142" s="13"/>
      <c r="EN142" s="13"/>
      <c r="EO142" s="13"/>
    </row>
    <row r="143" spans="1:145" ht="9.9499999999999993" customHeight="1" x14ac:dyDescent="0.25">
      <c r="A143" s="5"/>
      <c r="B143" s="7"/>
      <c r="C143" s="79" t="s">
        <v>138</v>
      </c>
      <c r="D143" s="79"/>
      <c r="E143" s="79"/>
      <c r="F143" s="79"/>
      <c r="G143" s="79"/>
      <c r="H143" s="79"/>
      <c r="I143" s="79"/>
      <c r="J143" s="79"/>
      <c r="K143" s="79"/>
      <c r="L143" s="79"/>
      <c r="M143" s="79"/>
      <c r="N143" s="79"/>
      <c r="O143" s="79"/>
      <c r="P143" s="79"/>
      <c r="Q143" s="79"/>
      <c r="R143" s="79"/>
      <c r="S143" s="79"/>
      <c r="T143" s="79"/>
      <c r="U143" s="79"/>
      <c r="V143" s="79"/>
      <c r="W143" s="79"/>
      <c r="X143" s="79"/>
      <c r="Y143" s="79"/>
      <c r="Z143" s="79"/>
      <c r="AA143" s="79"/>
      <c r="AB143" s="79"/>
      <c r="AC143" s="79"/>
      <c r="AD143" s="79"/>
      <c r="AE143" s="79"/>
      <c r="AF143" s="79"/>
      <c r="AG143" s="79"/>
      <c r="AH143" s="79"/>
      <c r="AI143" s="79"/>
      <c r="AJ143" s="79"/>
      <c r="AK143" s="79"/>
      <c r="AL143" s="79"/>
      <c r="AM143" s="79"/>
      <c r="AN143" s="79"/>
      <c r="AO143" s="79"/>
      <c r="AP143" s="79"/>
      <c r="AQ143" s="79"/>
      <c r="AR143" s="79"/>
      <c r="AS143" s="79"/>
      <c r="AT143" s="79"/>
      <c r="AU143" s="79"/>
      <c r="AV143" s="79"/>
      <c r="AW143" s="79"/>
      <c r="AX143" s="79"/>
      <c r="AY143" s="79"/>
      <c r="AZ143" s="79"/>
      <c r="BA143" s="79"/>
      <c r="BB143" s="79"/>
      <c r="BC143" s="79"/>
      <c r="BD143" s="79"/>
      <c r="BE143" s="79"/>
      <c r="BF143" s="79"/>
      <c r="BG143" s="79"/>
      <c r="BH143" s="79"/>
      <c r="BI143" s="79"/>
      <c r="BJ143" s="79"/>
      <c r="BK143" s="79"/>
      <c r="BL143" s="79"/>
      <c r="BM143" s="79"/>
      <c r="BN143" s="79"/>
      <c r="BO143" s="79"/>
      <c r="BP143" s="79"/>
      <c r="BQ143" s="79"/>
      <c r="BR143" s="79"/>
      <c r="BS143" s="79"/>
      <c r="BT143" s="79"/>
      <c r="BU143" s="79"/>
      <c r="BV143" s="79"/>
      <c r="BW143" s="79"/>
      <c r="BX143" s="79"/>
      <c r="BY143" s="79"/>
      <c r="BZ143" s="79"/>
      <c r="CA143" s="79"/>
      <c r="CB143" s="79"/>
      <c r="CC143" s="79"/>
      <c r="CD143" s="79"/>
      <c r="CE143" s="79"/>
      <c r="CF143" s="79"/>
      <c r="CG143" s="79"/>
      <c r="CH143" s="79"/>
      <c r="CI143" s="79"/>
      <c r="CJ143" s="79"/>
      <c r="CK143" s="79"/>
      <c r="CL143" s="79"/>
      <c r="CM143" s="79"/>
      <c r="CN143" s="79"/>
      <c r="CO143" s="79"/>
      <c r="CP143" s="79"/>
      <c r="CQ143" s="79"/>
      <c r="CR143" s="79"/>
      <c r="CS143" s="79"/>
      <c r="CT143" s="79"/>
      <c r="CU143" s="79"/>
      <c r="CV143" s="79"/>
      <c r="CW143" s="79"/>
      <c r="CX143" s="79"/>
      <c r="CY143" s="79"/>
      <c r="CZ143" s="79"/>
      <c r="DA143" s="79"/>
      <c r="DB143" s="79"/>
      <c r="DC143" s="79"/>
      <c r="DD143" s="79"/>
      <c r="DE143" s="79"/>
      <c r="DF143" s="79"/>
      <c r="DG143" s="79"/>
      <c r="DH143" s="79"/>
      <c r="DI143" s="79"/>
      <c r="DJ143" s="8"/>
      <c r="DK143" s="6"/>
      <c r="DO143" s="53"/>
      <c r="DP143" s="53"/>
      <c r="DQ143" s="31"/>
      <c r="DR143" s="31"/>
      <c r="DS143" s="31"/>
      <c r="DT143" s="54"/>
      <c r="DU143" s="54"/>
      <c r="DV143" s="54"/>
      <c r="DW143" s="54"/>
      <c r="DX143" s="54"/>
      <c r="DY143" s="54"/>
      <c r="DZ143" s="54"/>
      <c r="EA143" s="54"/>
      <c r="EB143" s="54"/>
      <c r="EC143" s="54"/>
      <c r="ED143" s="21"/>
      <c r="EE143" s="21"/>
      <c r="EF143" s="21"/>
      <c r="EG143" s="21"/>
      <c r="EH143" s="21"/>
      <c r="EI143" s="21"/>
      <c r="EJ143" s="21"/>
      <c r="EK143" s="21"/>
      <c r="EL143" s="13"/>
      <c r="EM143" s="13"/>
      <c r="EN143" s="13"/>
      <c r="EO143" s="13"/>
    </row>
    <row r="144" spans="1:145" ht="9.9499999999999993" customHeight="1" x14ac:dyDescent="0.25">
      <c r="A144" s="5"/>
      <c r="B144" s="7"/>
      <c r="C144" s="79"/>
      <c r="D144" s="79"/>
      <c r="E144" s="79"/>
      <c r="F144" s="79"/>
      <c r="G144" s="79"/>
      <c r="H144" s="79"/>
      <c r="I144" s="79"/>
      <c r="J144" s="79"/>
      <c r="K144" s="79"/>
      <c r="L144" s="79"/>
      <c r="M144" s="79"/>
      <c r="N144" s="79"/>
      <c r="O144" s="79"/>
      <c r="P144" s="79"/>
      <c r="Q144" s="79"/>
      <c r="R144" s="79"/>
      <c r="S144" s="79"/>
      <c r="T144" s="79"/>
      <c r="U144" s="79"/>
      <c r="V144" s="79"/>
      <c r="W144" s="79"/>
      <c r="X144" s="79"/>
      <c r="Y144" s="79"/>
      <c r="Z144" s="79"/>
      <c r="AA144" s="79"/>
      <c r="AB144" s="79"/>
      <c r="AC144" s="79"/>
      <c r="AD144" s="79"/>
      <c r="AE144" s="79"/>
      <c r="AF144" s="79"/>
      <c r="AG144" s="79"/>
      <c r="AH144" s="79"/>
      <c r="AI144" s="79"/>
      <c r="AJ144" s="79"/>
      <c r="AK144" s="79"/>
      <c r="AL144" s="79"/>
      <c r="AM144" s="79"/>
      <c r="AN144" s="79"/>
      <c r="AO144" s="79"/>
      <c r="AP144" s="79"/>
      <c r="AQ144" s="79"/>
      <c r="AR144" s="79"/>
      <c r="AS144" s="79"/>
      <c r="AT144" s="79"/>
      <c r="AU144" s="79"/>
      <c r="AV144" s="79"/>
      <c r="AW144" s="79"/>
      <c r="AX144" s="79"/>
      <c r="AY144" s="79"/>
      <c r="AZ144" s="79"/>
      <c r="BA144" s="79"/>
      <c r="BB144" s="79"/>
      <c r="BC144" s="79"/>
      <c r="BD144" s="79"/>
      <c r="BE144" s="79"/>
      <c r="BF144" s="79"/>
      <c r="BG144" s="79"/>
      <c r="BH144" s="79"/>
      <c r="BI144" s="79"/>
      <c r="BJ144" s="79"/>
      <c r="BK144" s="79"/>
      <c r="BL144" s="79"/>
      <c r="BM144" s="79"/>
      <c r="BN144" s="79"/>
      <c r="BO144" s="79"/>
      <c r="BP144" s="79"/>
      <c r="BQ144" s="79"/>
      <c r="BR144" s="79"/>
      <c r="BS144" s="79"/>
      <c r="BT144" s="79"/>
      <c r="BU144" s="79"/>
      <c r="BV144" s="79"/>
      <c r="BW144" s="79"/>
      <c r="BX144" s="79"/>
      <c r="BY144" s="79"/>
      <c r="BZ144" s="79"/>
      <c r="CA144" s="79"/>
      <c r="CB144" s="79"/>
      <c r="CC144" s="79"/>
      <c r="CD144" s="79"/>
      <c r="CE144" s="79"/>
      <c r="CF144" s="79"/>
      <c r="CG144" s="79"/>
      <c r="CH144" s="79"/>
      <c r="CI144" s="79"/>
      <c r="CJ144" s="79"/>
      <c r="CK144" s="79"/>
      <c r="CL144" s="79"/>
      <c r="CM144" s="79"/>
      <c r="CN144" s="79"/>
      <c r="CO144" s="79"/>
      <c r="CP144" s="79"/>
      <c r="CQ144" s="79"/>
      <c r="CR144" s="79"/>
      <c r="CS144" s="79"/>
      <c r="CT144" s="79"/>
      <c r="CU144" s="79"/>
      <c r="CV144" s="79"/>
      <c r="CW144" s="79"/>
      <c r="CX144" s="79"/>
      <c r="CY144" s="79"/>
      <c r="CZ144" s="79"/>
      <c r="DA144" s="79"/>
      <c r="DB144" s="79"/>
      <c r="DC144" s="79"/>
      <c r="DD144" s="79"/>
      <c r="DE144" s="79"/>
      <c r="DF144" s="79"/>
      <c r="DG144" s="79"/>
      <c r="DH144" s="79"/>
      <c r="DI144" s="79"/>
      <c r="DJ144" s="8"/>
      <c r="DK144" s="6"/>
      <c r="DO144" s="53"/>
      <c r="DP144" s="53"/>
      <c r="DQ144" s="31"/>
      <c r="DR144" s="31"/>
      <c r="DS144" s="31"/>
      <c r="DT144" s="54"/>
      <c r="DU144" s="54"/>
      <c r="DV144" s="54"/>
      <c r="DW144" s="54"/>
      <c r="DX144" s="54"/>
      <c r="DY144" s="54"/>
      <c r="DZ144" s="54"/>
      <c r="EA144" s="54"/>
      <c r="EB144" s="54"/>
      <c r="EC144" s="54"/>
      <c r="ED144" s="21"/>
      <c r="EE144" s="21"/>
      <c r="EF144" s="21"/>
      <c r="EG144" s="21"/>
      <c r="EH144" s="21"/>
      <c r="EI144" s="21"/>
      <c r="EJ144" s="21"/>
      <c r="EK144" s="21"/>
      <c r="EL144" s="13"/>
      <c r="EM144" s="13"/>
      <c r="EN144" s="13"/>
      <c r="EO144" s="13"/>
    </row>
    <row r="145" spans="1:145" ht="9.9499999999999993" customHeight="1" x14ac:dyDescent="0.25">
      <c r="A145" s="5"/>
      <c r="B145" s="7"/>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c r="AM145" s="25"/>
      <c r="AN145" s="25"/>
      <c r="AO145" s="25"/>
      <c r="AP145" s="25"/>
      <c r="AQ145" s="25"/>
      <c r="AR145" s="25"/>
      <c r="AS145" s="25"/>
      <c r="AT145" s="25"/>
      <c r="AU145" s="25"/>
      <c r="AV145" s="25"/>
      <c r="AW145" s="25"/>
      <c r="AX145" s="25"/>
      <c r="AY145" s="25"/>
      <c r="AZ145" s="25"/>
      <c r="BA145" s="25"/>
      <c r="BB145" s="25"/>
      <c r="BC145" s="25"/>
      <c r="BD145" s="25"/>
      <c r="BE145" s="25"/>
      <c r="BF145" s="25"/>
      <c r="BG145" s="25"/>
      <c r="BH145" s="25"/>
      <c r="BI145" s="25"/>
      <c r="BJ145" s="25"/>
      <c r="BK145" s="25"/>
      <c r="BL145" s="25"/>
      <c r="BM145" s="25"/>
      <c r="BN145" s="25"/>
      <c r="BO145" s="25"/>
      <c r="BP145" s="25"/>
      <c r="BQ145" s="25"/>
      <c r="BR145" s="25"/>
      <c r="BS145" s="25"/>
      <c r="BT145" s="25"/>
      <c r="BU145" s="25"/>
      <c r="BV145" s="25"/>
      <c r="BW145" s="25"/>
      <c r="BX145" s="25"/>
      <c r="BY145" s="25"/>
      <c r="BZ145" s="25"/>
      <c r="CA145" s="25"/>
      <c r="CB145" s="25"/>
      <c r="CC145" s="25"/>
      <c r="CD145" s="25"/>
      <c r="CE145" s="25"/>
      <c r="CF145" s="25"/>
      <c r="CG145" s="25"/>
      <c r="CH145" s="25"/>
      <c r="CI145" s="25"/>
      <c r="CJ145" s="25"/>
      <c r="CK145" s="25"/>
      <c r="CL145" s="25"/>
      <c r="CM145" s="25"/>
      <c r="CN145" s="25"/>
      <c r="CO145" s="25"/>
      <c r="CP145" s="25"/>
      <c r="CQ145" s="25"/>
      <c r="CR145" s="25"/>
      <c r="CS145" s="25"/>
      <c r="CT145" s="25"/>
      <c r="CU145" s="25"/>
      <c r="CV145" s="25"/>
      <c r="CW145" s="25"/>
      <c r="CX145" s="25"/>
      <c r="CY145" s="25"/>
      <c r="CZ145" s="25"/>
      <c r="DA145" s="25"/>
      <c r="DB145" s="25"/>
      <c r="DC145" s="25"/>
      <c r="DD145" s="25"/>
      <c r="DE145" s="25"/>
      <c r="DF145" s="25"/>
      <c r="DG145" s="25"/>
      <c r="DH145" s="25"/>
      <c r="DI145" s="25"/>
      <c r="DJ145" s="8"/>
      <c r="DK145" s="6"/>
      <c r="DO145" s="53"/>
      <c r="DP145" s="53"/>
      <c r="DQ145" s="31"/>
      <c r="DR145" s="31"/>
      <c r="DS145" s="31"/>
      <c r="DT145" s="54"/>
      <c r="DU145" s="54"/>
      <c r="DV145" s="54"/>
      <c r="DW145" s="54"/>
      <c r="DX145" s="54"/>
      <c r="DY145" s="54"/>
      <c r="DZ145" s="54"/>
      <c r="EA145" s="54"/>
      <c r="EB145" s="54"/>
      <c r="EC145" s="54"/>
      <c r="ED145" s="21"/>
      <c r="EE145" s="21"/>
      <c r="EF145" s="21"/>
      <c r="EG145" s="21"/>
      <c r="EH145" s="21"/>
      <c r="EI145" s="21"/>
      <c r="EJ145" s="21"/>
      <c r="EK145" s="21"/>
      <c r="EL145" s="13"/>
      <c r="EM145" s="13"/>
      <c r="EN145" s="13"/>
      <c r="EO145" s="13"/>
    </row>
    <row r="146" spans="1:145" ht="9.9499999999999993" customHeight="1" x14ac:dyDescent="0.25">
      <c r="A146" s="5"/>
      <c r="B146" s="7"/>
      <c r="C146" s="94" t="s">
        <v>144</v>
      </c>
      <c r="D146" s="94"/>
      <c r="E146" s="94"/>
      <c r="F146" s="94"/>
      <c r="G146" s="94"/>
      <c r="H146" s="94"/>
      <c r="I146" s="94"/>
      <c r="J146" s="94"/>
      <c r="K146" s="94"/>
      <c r="L146" s="94"/>
      <c r="M146" s="94"/>
      <c r="N146" s="94"/>
      <c r="O146" s="94"/>
      <c r="P146" s="94"/>
      <c r="Q146" s="94"/>
      <c r="R146" s="94"/>
      <c r="S146" s="94"/>
      <c r="T146" s="94"/>
      <c r="U146" s="94"/>
      <c r="V146" s="94"/>
      <c r="W146" s="94"/>
      <c r="X146" s="94"/>
      <c r="Y146" s="94"/>
      <c r="Z146" s="94"/>
      <c r="AA146" s="94"/>
      <c r="AB146" s="94"/>
      <c r="AC146" s="94"/>
      <c r="AD146" s="94"/>
      <c r="AE146" s="94"/>
      <c r="AF146" s="94"/>
      <c r="AG146" s="94"/>
      <c r="AH146" s="94"/>
      <c r="AI146" s="94"/>
      <c r="AJ146" s="94"/>
      <c r="AK146" s="94"/>
      <c r="AL146" s="94"/>
      <c r="AM146" s="94"/>
      <c r="AN146" s="94"/>
      <c r="AO146" s="94"/>
      <c r="AP146" s="94"/>
      <c r="AQ146" s="94"/>
      <c r="AR146" s="94"/>
      <c r="AS146" s="94"/>
      <c r="AT146" s="94"/>
      <c r="AU146" s="94"/>
      <c r="AV146" s="94"/>
      <c r="AW146" s="94"/>
      <c r="AX146" s="94"/>
      <c r="AY146" s="94"/>
      <c r="AZ146" s="94"/>
      <c r="BA146" s="94"/>
      <c r="BB146" s="94"/>
      <c r="BC146" s="94"/>
      <c r="BD146" s="94"/>
      <c r="BE146" s="94"/>
      <c r="BF146" s="94"/>
      <c r="BG146" s="94"/>
      <c r="BH146" s="94"/>
      <c r="BI146" s="94"/>
      <c r="BJ146" s="94"/>
      <c r="BK146" s="94"/>
      <c r="BL146" s="94"/>
      <c r="BM146" s="94"/>
      <c r="BN146" s="94"/>
      <c r="BO146" s="94"/>
      <c r="BP146" s="94"/>
      <c r="BQ146" s="94"/>
      <c r="BR146" s="94"/>
      <c r="BS146" s="94"/>
      <c r="BT146" s="94"/>
      <c r="BU146" s="94"/>
      <c r="BV146" s="94"/>
      <c r="BW146" s="94"/>
      <c r="BX146" s="94"/>
      <c r="BY146" s="94"/>
      <c r="BZ146" s="94"/>
      <c r="CA146" s="94"/>
      <c r="CB146" s="94"/>
      <c r="CC146" s="94"/>
      <c r="CD146" s="94"/>
      <c r="CE146" s="94"/>
      <c r="CF146" s="94"/>
      <c r="CG146" s="94"/>
      <c r="CH146" s="94"/>
      <c r="CI146" s="94"/>
      <c r="CJ146" s="94"/>
      <c r="CK146" s="94"/>
      <c r="CL146" s="94"/>
      <c r="CM146" s="94"/>
      <c r="CN146" s="94"/>
      <c r="CO146" s="94"/>
      <c r="CP146" s="94"/>
      <c r="CQ146" s="94"/>
      <c r="CR146" s="94"/>
      <c r="CS146" s="94"/>
      <c r="CT146" s="94"/>
      <c r="CU146" s="94"/>
      <c r="CV146" s="94"/>
      <c r="CW146" s="94"/>
      <c r="CX146" s="94"/>
      <c r="CY146" s="94"/>
      <c r="CZ146" s="94"/>
      <c r="DA146" s="94"/>
      <c r="DB146" s="94"/>
      <c r="DC146" s="94"/>
      <c r="DD146" s="94"/>
      <c r="DE146" s="94"/>
      <c r="DF146" s="94"/>
      <c r="DG146" s="94"/>
      <c r="DH146" s="94"/>
      <c r="DI146" s="94"/>
      <c r="DJ146" s="8"/>
      <c r="DK146" s="6"/>
      <c r="DO146" s="53"/>
      <c r="DP146" s="53"/>
      <c r="DQ146" s="31"/>
      <c r="DR146" s="31"/>
      <c r="DS146" s="31"/>
      <c r="DT146" s="54"/>
      <c r="DU146" s="54"/>
      <c r="DV146" s="54"/>
      <c r="DW146" s="54"/>
      <c r="DX146" s="54"/>
      <c r="DY146" s="54"/>
      <c r="DZ146" s="54"/>
      <c r="EA146" s="54"/>
      <c r="EB146" s="54"/>
      <c r="EC146" s="54"/>
      <c r="ED146" s="21"/>
      <c r="EE146" s="21"/>
      <c r="EF146" s="21"/>
      <c r="EG146" s="21"/>
      <c r="EH146" s="21"/>
      <c r="EI146" s="21"/>
      <c r="EJ146" s="21"/>
      <c r="EK146" s="21"/>
      <c r="EL146" s="13"/>
      <c r="EM146" s="13"/>
      <c r="EN146" s="13"/>
      <c r="EO146" s="13"/>
    </row>
    <row r="147" spans="1:145" ht="9.9499999999999993" customHeight="1" x14ac:dyDescent="0.25">
      <c r="A147" s="5"/>
      <c r="B147" s="7"/>
      <c r="C147" s="94"/>
      <c r="D147" s="94"/>
      <c r="E147" s="94"/>
      <c r="F147" s="94"/>
      <c r="G147" s="94"/>
      <c r="H147" s="94"/>
      <c r="I147" s="94"/>
      <c r="J147" s="94"/>
      <c r="K147" s="94"/>
      <c r="L147" s="94"/>
      <c r="M147" s="94"/>
      <c r="N147" s="94"/>
      <c r="O147" s="94"/>
      <c r="P147" s="94"/>
      <c r="Q147" s="94"/>
      <c r="R147" s="94"/>
      <c r="S147" s="94"/>
      <c r="T147" s="94"/>
      <c r="U147" s="94"/>
      <c r="V147" s="94"/>
      <c r="W147" s="94"/>
      <c r="X147" s="94"/>
      <c r="Y147" s="94"/>
      <c r="Z147" s="94"/>
      <c r="AA147" s="94"/>
      <c r="AB147" s="94"/>
      <c r="AC147" s="94"/>
      <c r="AD147" s="94"/>
      <c r="AE147" s="94"/>
      <c r="AF147" s="94"/>
      <c r="AG147" s="94"/>
      <c r="AH147" s="94"/>
      <c r="AI147" s="94"/>
      <c r="AJ147" s="94"/>
      <c r="AK147" s="94"/>
      <c r="AL147" s="94"/>
      <c r="AM147" s="94"/>
      <c r="AN147" s="94"/>
      <c r="AO147" s="94"/>
      <c r="AP147" s="94"/>
      <c r="AQ147" s="94"/>
      <c r="AR147" s="94"/>
      <c r="AS147" s="94"/>
      <c r="AT147" s="94"/>
      <c r="AU147" s="94"/>
      <c r="AV147" s="94"/>
      <c r="AW147" s="94"/>
      <c r="AX147" s="94"/>
      <c r="AY147" s="94"/>
      <c r="AZ147" s="94"/>
      <c r="BA147" s="94"/>
      <c r="BB147" s="94"/>
      <c r="BC147" s="94"/>
      <c r="BD147" s="94"/>
      <c r="BE147" s="94"/>
      <c r="BF147" s="94"/>
      <c r="BG147" s="94"/>
      <c r="BH147" s="94"/>
      <c r="BI147" s="94"/>
      <c r="BJ147" s="94"/>
      <c r="BK147" s="94"/>
      <c r="BL147" s="94"/>
      <c r="BM147" s="94"/>
      <c r="BN147" s="94"/>
      <c r="BO147" s="94"/>
      <c r="BP147" s="94"/>
      <c r="BQ147" s="94"/>
      <c r="BR147" s="94"/>
      <c r="BS147" s="94"/>
      <c r="BT147" s="94"/>
      <c r="BU147" s="94"/>
      <c r="BV147" s="94"/>
      <c r="BW147" s="94"/>
      <c r="BX147" s="94"/>
      <c r="BY147" s="94"/>
      <c r="BZ147" s="94"/>
      <c r="CA147" s="94"/>
      <c r="CB147" s="94"/>
      <c r="CC147" s="94"/>
      <c r="CD147" s="94"/>
      <c r="CE147" s="94"/>
      <c r="CF147" s="94"/>
      <c r="CG147" s="94"/>
      <c r="CH147" s="94"/>
      <c r="CI147" s="94"/>
      <c r="CJ147" s="94"/>
      <c r="CK147" s="94"/>
      <c r="CL147" s="94"/>
      <c r="CM147" s="94"/>
      <c r="CN147" s="94"/>
      <c r="CO147" s="94"/>
      <c r="CP147" s="94"/>
      <c r="CQ147" s="94"/>
      <c r="CR147" s="94"/>
      <c r="CS147" s="94"/>
      <c r="CT147" s="94"/>
      <c r="CU147" s="94"/>
      <c r="CV147" s="94"/>
      <c r="CW147" s="94"/>
      <c r="CX147" s="94"/>
      <c r="CY147" s="94"/>
      <c r="CZ147" s="94"/>
      <c r="DA147" s="94"/>
      <c r="DB147" s="94"/>
      <c r="DC147" s="94"/>
      <c r="DD147" s="94"/>
      <c r="DE147" s="94"/>
      <c r="DF147" s="94"/>
      <c r="DG147" s="94"/>
      <c r="DH147" s="94"/>
      <c r="DI147" s="94"/>
      <c r="DJ147" s="8"/>
      <c r="DK147" s="6"/>
      <c r="DO147" s="53"/>
      <c r="DP147" s="53"/>
      <c r="DQ147" s="31"/>
      <c r="DR147" s="31"/>
      <c r="DS147" s="31"/>
      <c r="DT147" s="54"/>
      <c r="DU147" s="54"/>
      <c r="DV147" s="54"/>
      <c r="DW147" s="54"/>
      <c r="DX147" s="54"/>
      <c r="DY147" s="54"/>
      <c r="DZ147" s="54"/>
      <c r="EA147" s="54"/>
      <c r="EB147" s="54"/>
      <c r="EC147" s="54"/>
      <c r="ED147" s="21"/>
      <c r="EE147" s="21"/>
      <c r="EF147" s="21"/>
      <c r="EG147" s="21"/>
      <c r="EH147" s="21"/>
      <c r="EI147" s="21"/>
      <c r="EJ147" s="21"/>
      <c r="EK147" s="21"/>
      <c r="EL147" s="13"/>
      <c r="EM147" s="13"/>
      <c r="EN147" s="13"/>
      <c r="EO147" s="13"/>
    </row>
    <row r="148" spans="1:145" ht="9.9499999999999993" customHeight="1" x14ac:dyDescent="0.25">
      <c r="A148" s="5"/>
      <c r="B148" s="7"/>
      <c r="C148" s="94"/>
      <c r="D148" s="94"/>
      <c r="E148" s="94"/>
      <c r="F148" s="94"/>
      <c r="G148" s="94"/>
      <c r="H148" s="94"/>
      <c r="I148" s="94"/>
      <c r="J148" s="94"/>
      <c r="K148" s="94"/>
      <c r="L148" s="94"/>
      <c r="M148" s="94"/>
      <c r="N148" s="94"/>
      <c r="O148" s="94"/>
      <c r="P148" s="94"/>
      <c r="Q148" s="94"/>
      <c r="R148" s="94"/>
      <c r="S148" s="94"/>
      <c r="T148" s="94"/>
      <c r="U148" s="94"/>
      <c r="V148" s="94"/>
      <c r="W148" s="94"/>
      <c r="X148" s="94"/>
      <c r="Y148" s="94"/>
      <c r="Z148" s="94"/>
      <c r="AA148" s="94"/>
      <c r="AB148" s="94"/>
      <c r="AC148" s="94"/>
      <c r="AD148" s="94"/>
      <c r="AE148" s="94"/>
      <c r="AF148" s="94"/>
      <c r="AG148" s="94"/>
      <c r="AH148" s="94"/>
      <c r="AI148" s="94"/>
      <c r="AJ148" s="94"/>
      <c r="AK148" s="94"/>
      <c r="AL148" s="94"/>
      <c r="AM148" s="94"/>
      <c r="AN148" s="94"/>
      <c r="AO148" s="94"/>
      <c r="AP148" s="94"/>
      <c r="AQ148" s="94"/>
      <c r="AR148" s="94"/>
      <c r="AS148" s="94"/>
      <c r="AT148" s="94"/>
      <c r="AU148" s="94"/>
      <c r="AV148" s="94"/>
      <c r="AW148" s="94"/>
      <c r="AX148" s="94"/>
      <c r="AY148" s="94"/>
      <c r="AZ148" s="94"/>
      <c r="BA148" s="94"/>
      <c r="BB148" s="94"/>
      <c r="BC148" s="94"/>
      <c r="BD148" s="94"/>
      <c r="BE148" s="94"/>
      <c r="BF148" s="94"/>
      <c r="BG148" s="94"/>
      <c r="BH148" s="94"/>
      <c r="BI148" s="94"/>
      <c r="BJ148" s="94"/>
      <c r="BK148" s="94"/>
      <c r="BL148" s="94"/>
      <c r="BM148" s="94"/>
      <c r="BN148" s="94"/>
      <c r="BO148" s="94"/>
      <c r="BP148" s="94"/>
      <c r="BQ148" s="94"/>
      <c r="BR148" s="94"/>
      <c r="BS148" s="94"/>
      <c r="BT148" s="94"/>
      <c r="BU148" s="94"/>
      <c r="BV148" s="94"/>
      <c r="BW148" s="94"/>
      <c r="BX148" s="94"/>
      <c r="BY148" s="94"/>
      <c r="BZ148" s="94"/>
      <c r="CA148" s="94"/>
      <c r="CB148" s="94"/>
      <c r="CC148" s="94"/>
      <c r="CD148" s="94"/>
      <c r="CE148" s="94"/>
      <c r="CF148" s="94"/>
      <c r="CG148" s="94"/>
      <c r="CH148" s="94"/>
      <c r="CI148" s="94"/>
      <c r="CJ148" s="94"/>
      <c r="CK148" s="94"/>
      <c r="CL148" s="94"/>
      <c r="CM148" s="94"/>
      <c r="CN148" s="94"/>
      <c r="CO148" s="94"/>
      <c r="CP148" s="94"/>
      <c r="CQ148" s="94"/>
      <c r="CR148" s="94"/>
      <c r="CS148" s="94"/>
      <c r="CT148" s="94"/>
      <c r="CU148" s="94"/>
      <c r="CV148" s="94"/>
      <c r="CW148" s="94"/>
      <c r="CX148" s="94"/>
      <c r="CY148" s="94"/>
      <c r="CZ148" s="94"/>
      <c r="DA148" s="94"/>
      <c r="DB148" s="94"/>
      <c r="DC148" s="94"/>
      <c r="DD148" s="94"/>
      <c r="DE148" s="94"/>
      <c r="DF148" s="94"/>
      <c r="DG148" s="94"/>
      <c r="DH148" s="94"/>
      <c r="DI148" s="94"/>
      <c r="DJ148" s="8"/>
      <c r="DK148" s="6"/>
      <c r="DO148" s="53"/>
      <c r="DP148" s="53"/>
      <c r="DQ148" s="31"/>
      <c r="DR148" s="31"/>
      <c r="DS148" s="31"/>
      <c r="DT148" s="54"/>
      <c r="DU148" s="54"/>
      <c r="DV148" s="54"/>
      <c r="DW148" s="54"/>
      <c r="DX148" s="54"/>
      <c r="DY148" s="54"/>
      <c r="DZ148" s="54"/>
      <c r="EA148" s="54"/>
      <c r="EB148" s="54"/>
      <c r="EC148" s="54"/>
      <c r="ED148" s="21"/>
      <c r="EE148" s="21"/>
      <c r="EF148" s="21"/>
      <c r="EG148" s="21"/>
      <c r="EH148" s="21"/>
      <c r="EI148" s="21"/>
      <c r="EJ148" s="21"/>
      <c r="EK148" s="21"/>
      <c r="EL148" s="13"/>
      <c r="EM148" s="13"/>
      <c r="EN148" s="13"/>
      <c r="EO148" s="13"/>
    </row>
    <row r="149" spans="1:145" ht="9.9499999999999993" customHeight="1" x14ac:dyDescent="0.25">
      <c r="A149" s="5"/>
      <c r="B149" s="7"/>
      <c r="C149" s="94"/>
      <c r="D149" s="94"/>
      <c r="E149" s="94"/>
      <c r="F149" s="94"/>
      <c r="G149" s="94"/>
      <c r="H149" s="94"/>
      <c r="I149" s="94"/>
      <c r="J149" s="94"/>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c r="AH149" s="94"/>
      <c r="AI149" s="94"/>
      <c r="AJ149" s="94"/>
      <c r="AK149" s="94"/>
      <c r="AL149" s="94"/>
      <c r="AM149" s="94"/>
      <c r="AN149" s="94"/>
      <c r="AO149" s="94"/>
      <c r="AP149" s="94"/>
      <c r="AQ149" s="94"/>
      <c r="AR149" s="94"/>
      <c r="AS149" s="94"/>
      <c r="AT149" s="94"/>
      <c r="AU149" s="94"/>
      <c r="AV149" s="94"/>
      <c r="AW149" s="94"/>
      <c r="AX149" s="94"/>
      <c r="AY149" s="94"/>
      <c r="AZ149" s="94"/>
      <c r="BA149" s="94"/>
      <c r="BB149" s="94"/>
      <c r="BC149" s="94"/>
      <c r="BD149" s="94"/>
      <c r="BE149" s="94"/>
      <c r="BF149" s="94"/>
      <c r="BG149" s="94"/>
      <c r="BH149" s="94"/>
      <c r="BI149" s="94"/>
      <c r="BJ149" s="94"/>
      <c r="BK149" s="94"/>
      <c r="BL149" s="94"/>
      <c r="BM149" s="94"/>
      <c r="BN149" s="94"/>
      <c r="BO149" s="94"/>
      <c r="BP149" s="94"/>
      <c r="BQ149" s="94"/>
      <c r="BR149" s="94"/>
      <c r="BS149" s="94"/>
      <c r="BT149" s="94"/>
      <c r="BU149" s="94"/>
      <c r="BV149" s="94"/>
      <c r="BW149" s="94"/>
      <c r="BX149" s="94"/>
      <c r="BY149" s="94"/>
      <c r="BZ149" s="94"/>
      <c r="CA149" s="94"/>
      <c r="CB149" s="94"/>
      <c r="CC149" s="94"/>
      <c r="CD149" s="94"/>
      <c r="CE149" s="94"/>
      <c r="CF149" s="94"/>
      <c r="CG149" s="94"/>
      <c r="CH149" s="94"/>
      <c r="CI149" s="94"/>
      <c r="CJ149" s="94"/>
      <c r="CK149" s="94"/>
      <c r="CL149" s="94"/>
      <c r="CM149" s="94"/>
      <c r="CN149" s="94"/>
      <c r="CO149" s="94"/>
      <c r="CP149" s="94"/>
      <c r="CQ149" s="94"/>
      <c r="CR149" s="94"/>
      <c r="CS149" s="94"/>
      <c r="CT149" s="94"/>
      <c r="CU149" s="94"/>
      <c r="CV149" s="94"/>
      <c r="CW149" s="94"/>
      <c r="CX149" s="94"/>
      <c r="CY149" s="94"/>
      <c r="CZ149" s="94"/>
      <c r="DA149" s="94"/>
      <c r="DB149" s="94"/>
      <c r="DC149" s="94"/>
      <c r="DD149" s="94"/>
      <c r="DE149" s="94"/>
      <c r="DF149" s="94"/>
      <c r="DG149" s="94"/>
      <c r="DH149" s="94"/>
      <c r="DI149" s="94"/>
      <c r="DJ149" s="8"/>
      <c r="DK149" s="6"/>
      <c r="DO149" s="53"/>
      <c r="DP149" s="53"/>
      <c r="DQ149" s="31"/>
      <c r="DR149" s="31"/>
      <c r="DS149" s="31"/>
      <c r="DT149" s="54"/>
      <c r="DU149" s="54"/>
      <c r="DV149" s="54"/>
      <c r="DW149" s="54"/>
      <c r="DX149" s="54"/>
      <c r="DY149" s="54"/>
      <c r="DZ149" s="54"/>
      <c r="EA149" s="54"/>
      <c r="EB149" s="54"/>
      <c r="EC149" s="54"/>
      <c r="ED149" s="21"/>
      <c r="EE149" s="21"/>
      <c r="EF149" s="21"/>
      <c r="EG149" s="21"/>
      <c r="EH149" s="21"/>
      <c r="EI149" s="21"/>
      <c r="EJ149" s="21"/>
      <c r="EK149" s="21"/>
      <c r="EL149" s="13"/>
      <c r="EM149" s="13"/>
      <c r="EN149" s="13"/>
      <c r="EO149" s="13"/>
    </row>
    <row r="150" spans="1:145" ht="9.9499999999999993" customHeight="1" x14ac:dyDescent="0.25">
      <c r="A150" s="5"/>
      <c r="B150" s="7"/>
      <c r="C150" s="95" t="s">
        <v>143</v>
      </c>
      <c r="D150" s="95"/>
      <c r="E150" s="95"/>
      <c r="F150" s="95"/>
      <c r="G150" s="95"/>
      <c r="H150" s="95"/>
      <c r="I150" s="95"/>
      <c r="J150" s="95"/>
      <c r="K150" s="95"/>
      <c r="L150" s="95"/>
      <c r="M150" s="95"/>
      <c r="N150" s="95"/>
      <c r="O150" s="95"/>
      <c r="P150" s="95"/>
      <c r="Q150" s="95"/>
      <c r="R150" s="95"/>
      <c r="S150" s="95"/>
      <c r="T150" s="95"/>
      <c r="U150" s="95"/>
      <c r="V150" s="95"/>
      <c r="W150" s="95"/>
      <c r="X150" s="95"/>
      <c r="Y150" s="95"/>
      <c r="Z150" s="95"/>
      <c r="AA150" s="95"/>
      <c r="AB150" s="95"/>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8"/>
      <c r="DK150" s="6"/>
      <c r="DO150" s="53"/>
      <c r="DP150" s="53"/>
      <c r="DQ150" s="31"/>
      <c r="DR150" s="31"/>
      <c r="DS150" s="31"/>
      <c r="DT150" s="54"/>
      <c r="DU150" s="54"/>
      <c r="DV150" s="54"/>
      <c r="DW150" s="54"/>
      <c r="DX150" s="54"/>
      <c r="DY150" s="54"/>
      <c r="DZ150" s="54"/>
      <c r="EA150" s="54"/>
      <c r="EB150" s="54"/>
      <c r="EC150" s="54"/>
      <c r="ED150" s="21"/>
      <c r="EE150" s="21"/>
      <c r="EF150" s="21"/>
      <c r="EG150" s="21"/>
      <c r="EH150" s="21"/>
      <c r="EI150" s="21"/>
      <c r="EJ150" s="21"/>
      <c r="EK150" s="21"/>
      <c r="EL150" s="13"/>
      <c r="EM150" s="13"/>
      <c r="EN150" s="13"/>
      <c r="EO150" s="13"/>
    </row>
    <row r="151" spans="1:145" ht="9.9499999999999993" customHeight="1" x14ac:dyDescent="0.25">
      <c r="A151" s="5"/>
      <c r="B151" s="7"/>
      <c r="C151" s="95"/>
      <c r="D151" s="95"/>
      <c r="E151" s="95"/>
      <c r="F151" s="95"/>
      <c r="G151" s="95"/>
      <c r="H151" s="95"/>
      <c r="I151" s="95"/>
      <c r="J151" s="95"/>
      <c r="K151" s="95"/>
      <c r="L151" s="95"/>
      <c r="M151" s="95"/>
      <c r="N151" s="95"/>
      <c r="O151" s="95"/>
      <c r="P151" s="95"/>
      <c r="Q151" s="95"/>
      <c r="R151" s="95"/>
      <c r="S151" s="95"/>
      <c r="T151" s="95"/>
      <c r="U151" s="95"/>
      <c r="V151" s="95"/>
      <c r="W151" s="95"/>
      <c r="X151" s="95"/>
      <c r="Y151" s="95"/>
      <c r="Z151" s="95"/>
      <c r="AA151" s="95"/>
      <c r="AB151" s="95"/>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8"/>
      <c r="DK151" s="6"/>
      <c r="DO151" s="53"/>
      <c r="DP151" s="53"/>
      <c r="DQ151" s="31"/>
      <c r="DR151" s="31"/>
      <c r="DS151" s="31"/>
      <c r="DT151" s="54"/>
      <c r="DU151" s="54"/>
      <c r="DV151" s="54"/>
      <c r="DW151" s="54"/>
      <c r="DX151" s="54"/>
      <c r="DY151" s="54"/>
      <c r="DZ151" s="54"/>
      <c r="EA151" s="54"/>
      <c r="EB151" s="54"/>
      <c r="EC151" s="54"/>
      <c r="ED151" s="21"/>
      <c r="EE151" s="21"/>
      <c r="EF151" s="21"/>
      <c r="EG151" s="21"/>
      <c r="EH151" s="21"/>
      <c r="EI151" s="21"/>
      <c r="EJ151" s="21"/>
      <c r="EK151" s="21"/>
      <c r="EL151" s="13"/>
      <c r="EM151" s="13"/>
      <c r="EN151" s="13"/>
      <c r="EO151" s="13"/>
    </row>
    <row r="152" spans="1:145" ht="9.9499999999999993" customHeight="1" x14ac:dyDescent="0.25">
      <c r="A152" s="5"/>
      <c r="B152" s="7"/>
      <c r="C152" s="95"/>
      <c r="D152" s="95"/>
      <c r="E152" s="95"/>
      <c r="F152" s="95"/>
      <c r="G152" s="95"/>
      <c r="H152" s="95"/>
      <c r="I152" s="95"/>
      <c r="J152" s="95"/>
      <c r="K152" s="95"/>
      <c r="L152" s="95"/>
      <c r="M152" s="95"/>
      <c r="N152" s="95"/>
      <c r="O152" s="95"/>
      <c r="P152" s="95"/>
      <c r="Q152" s="95"/>
      <c r="R152" s="95"/>
      <c r="S152" s="95"/>
      <c r="T152" s="95"/>
      <c r="U152" s="95"/>
      <c r="V152" s="95"/>
      <c r="W152" s="95"/>
      <c r="X152" s="95"/>
      <c r="Y152" s="95"/>
      <c r="Z152" s="95"/>
      <c r="AA152" s="95"/>
      <c r="AB152" s="95"/>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8"/>
      <c r="DK152" s="6"/>
      <c r="DO152" s="53"/>
      <c r="DP152" s="53"/>
      <c r="DQ152" s="31"/>
      <c r="DR152" s="31"/>
      <c r="DS152" s="31"/>
      <c r="DT152" s="54"/>
      <c r="DU152" s="54"/>
      <c r="DV152" s="54"/>
      <c r="DW152" s="54"/>
      <c r="DX152" s="54"/>
      <c r="DY152" s="54"/>
      <c r="DZ152" s="54"/>
      <c r="EA152" s="54"/>
      <c r="EB152" s="54"/>
      <c r="EC152" s="54"/>
      <c r="ED152" s="21"/>
      <c r="EE152" s="21"/>
      <c r="EF152" s="21"/>
      <c r="EG152" s="21"/>
      <c r="EH152" s="21"/>
      <c r="EI152" s="21"/>
      <c r="EJ152" s="21"/>
      <c r="EK152" s="21"/>
      <c r="EL152" s="13"/>
      <c r="EM152" s="13"/>
      <c r="EN152" s="13"/>
      <c r="EO152" s="13"/>
    </row>
    <row r="153" spans="1:145" ht="9.9499999999999993" customHeight="1" x14ac:dyDescent="0.25">
      <c r="A153" s="5"/>
      <c r="B153" s="7"/>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c r="AA153" s="95"/>
      <c r="AB153" s="95"/>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8"/>
      <c r="DK153" s="6"/>
      <c r="DO153" s="53"/>
      <c r="DP153" s="53"/>
      <c r="DQ153" s="31"/>
      <c r="DR153" s="31"/>
      <c r="DS153" s="31"/>
      <c r="DT153" s="54"/>
      <c r="DU153" s="54"/>
      <c r="DV153" s="54"/>
      <c r="DW153" s="54"/>
      <c r="DX153" s="54"/>
      <c r="DY153" s="54"/>
      <c r="DZ153" s="54"/>
      <c r="EA153" s="54"/>
      <c r="EB153" s="54"/>
      <c r="EC153" s="54"/>
      <c r="ED153" s="21"/>
      <c r="EE153" s="21"/>
      <c r="EF153" s="21"/>
      <c r="EG153" s="21"/>
      <c r="EH153" s="21"/>
      <c r="EI153" s="21"/>
      <c r="EJ153" s="21"/>
      <c r="EK153" s="21"/>
      <c r="EL153" s="13"/>
      <c r="EM153" s="13"/>
      <c r="EN153" s="13"/>
      <c r="EO153" s="13"/>
    </row>
    <row r="154" spans="1:145" ht="9.9499999999999993" customHeight="1" x14ac:dyDescent="0.25">
      <c r="A154" s="5"/>
      <c r="B154" s="7"/>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c r="AA154" s="95"/>
      <c r="AB154" s="95"/>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8"/>
      <c r="DK154" s="6"/>
      <c r="DO154" s="53"/>
      <c r="DP154" s="53"/>
      <c r="DQ154" s="31"/>
      <c r="DR154" s="31"/>
      <c r="DS154" s="31"/>
      <c r="DT154" s="54"/>
      <c r="DU154" s="54"/>
      <c r="DV154" s="54"/>
      <c r="DW154" s="54"/>
      <c r="DX154" s="54"/>
      <c r="DY154" s="54"/>
      <c r="DZ154" s="54"/>
      <c r="EA154" s="54"/>
      <c r="EB154" s="54"/>
      <c r="EC154" s="54"/>
      <c r="ED154" s="21"/>
      <c r="EE154" s="21"/>
      <c r="EF154" s="21"/>
      <c r="EG154" s="21"/>
      <c r="EH154" s="21"/>
      <c r="EI154" s="21"/>
      <c r="EJ154" s="21"/>
      <c r="EK154" s="21"/>
      <c r="EL154" s="13"/>
      <c r="EM154" s="13"/>
      <c r="EN154" s="13"/>
      <c r="EO154" s="13"/>
    </row>
    <row r="155" spans="1:145" ht="9.9499999999999993" customHeight="1" x14ac:dyDescent="0.25">
      <c r="A155" s="5"/>
      <c r="B155" s="7"/>
      <c r="C155" s="95"/>
      <c r="D155" s="95"/>
      <c r="E155" s="95"/>
      <c r="F155" s="95"/>
      <c r="G155" s="95"/>
      <c r="H155" s="95"/>
      <c r="I155" s="95"/>
      <c r="J155" s="95"/>
      <c r="K155" s="95"/>
      <c r="L155" s="95"/>
      <c r="M155" s="95"/>
      <c r="N155" s="95"/>
      <c r="O155" s="95"/>
      <c r="P155" s="95"/>
      <c r="Q155" s="95"/>
      <c r="R155" s="95"/>
      <c r="S155" s="95"/>
      <c r="T155" s="95"/>
      <c r="U155" s="95"/>
      <c r="V155" s="95"/>
      <c r="W155" s="95"/>
      <c r="X155" s="95"/>
      <c r="Y155" s="95"/>
      <c r="Z155" s="95"/>
      <c r="AA155" s="95"/>
      <c r="AB155" s="95"/>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8"/>
      <c r="DK155" s="6"/>
      <c r="DO155" s="53"/>
      <c r="DP155" s="53"/>
      <c r="DQ155" s="31"/>
      <c r="DR155" s="31"/>
      <c r="DS155" s="31"/>
      <c r="DT155" s="54"/>
      <c r="DU155" s="54"/>
      <c r="DV155" s="54"/>
      <c r="DW155" s="54"/>
      <c r="DX155" s="54"/>
      <c r="DY155" s="54"/>
      <c r="DZ155" s="54"/>
      <c r="EA155" s="54"/>
      <c r="EB155" s="54"/>
      <c r="EC155" s="54"/>
      <c r="ED155" s="21"/>
      <c r="EE155" s="21"/>
      <c r="EF155" s="21"/>
      <c r="EG155" s="21"/>
      <c r="EH155" s="21"/>
      <c r="EI155" s="21"/>
      <c r="EJ155" s="21"/>
      <c r="EK155" s="21"/>
      <c r="EL155" s="13"/>
      <c r="EM155" s="13"/>
      <c r="EN155" s="13"/>
      <c r="EO155" s="13"/>
    </row>
    <row r="156" spans="1:145" ht="9.9499999999999993" customHeight="1" x14ac:dyDescent="0.25">
      <c r="A156" s="5"/>
      <c r="B156" s="7"/>
      <c r="C156" s="95"/>
      <c r="D156" s="95"/>
      <c r="E156" s="95"/>
      <c r="F156" s="95"/>
      <c r="G156" s="95"/>
      <c r="H156" s="95"/>
      <c r="I156" s="95"/>
      <c r="J156" s="95"/>
      <c r="K156" s="95"/>
      <c r="L156" s="95"/>
      <c r="M156" s="95"/>
      <c r="N156" s="95"/>
      <c r="O156" s="95"/>
      <c r="P156" s="95"/>
      <c r="Q156" s="95"/>
      <c r="R156" s="95"/>
      <c r="S156" s="95"/>
      <c r="T156" s="95"/>
      <c r="U156" s="95"/>
      <c r="V156" s="95"/>
      <c r="W156" s="95"/>
      <c r="X156" s="95"/>
      <c r="Y156" s="95"/>
      <c r="Z156" s="95"/>
      <c r="AA156" s="95"/>
      <c r="AB156" s="95"/>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8"/>
      <c r="DK156" s="6"/>
      <c r="DO156" s="53"/>
      <c r="DP156" s="53"/>
      <c r="DQ156" s="31"/>
      <c r="DR156" s="31"/>
      <c r="DS156" s="31"/>
      <c r="DT156" s="54"/>
      <c r="DU156" s="54"/>
      <c r="DV156" s="54"/>
      <c r="DW156" s="54"/>
      <c r="DX156" s="54"/>
      <c r="DY156" s="54"/>
      <c r="DZ156" s="54"/>
      <c r="EA156" s="54"/>
      <c r="EB156" s="54"/>
      <c r="EC156" s="54"/>
      <c r="ED156" s="21"/>
      <c r="EE156" s="21"/>
      <c r="EF156" s="21"/>
      <c r="EG156" s="21"/>
      <c r="EH156" s="21"/>
      <c r="EI156" s="21"/>
      <c r="EJ156" s="21"/>
      <c r="EK156" s="21"/>
      <c r="EL156" s="13"/>
      <c r="EM156" s="13"/>
      <c r="EN156" s="13"/>
      <c r="EO156" s="13"/>
    </row>
    <row r="157" spans="1:145" s="3" customFormat="1" ht="9.9499999999999993" customHeight="1" x14ac:dyDescent="0.25">
      <c r="A157" s="5"/>
      <c r="B157" s="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7"/>
      <c r="AG157" s="57"/>
      <c r="AH157" s="57"/>
      <c r="AI157" s="57"/>
      <c r="AJ157" s="57"/>
      <c r="AK157" s="57"/>
      <c r="AL157" s="57"/>
      <c r="AM157" s="57"/>
      <c r="AN157" s="57"/>
      <c r="AO157" s="57"/>
      <c r="AP157" s="57"/>
      <c r="AQ157" s="57"/>
      <c r="AR157" s="57"/>
      <c r="AS157" s="57"/>
      <c r="AT157" s="57"/>
      <c r="AU157" s="57"/>
      <c r="AV157" s="57"/>
      <c r="AW157" s="57"/>
      <c r="AX157" s="57"/>
      <c r="AY157" s="57"/>
      <c r="AZ157" s="57"/>
      <c r="BA157" s="57"/>
      <c r="BB157" s="57"/>
      <c r="BC157" s="57"/>
      <c r="BD157" s="57"/>
      <c r="BE157" s="57"/>
      <c r="BF157" s="57"/>
      <c r="BG157" s="57"/>
      <c r="BH157" s="57"/>
      <c r="BI157" s="57"/>
      <c r="BJ157" s="57"/>
      <c r="BK157" s="57"/>
      <c r="BL157" s="57"/>
      <c r="BM157" s="57"/>
      <c r="BN157" s="57"/>
      <c r="BO157" s="57"/>
      <c r="BP157" s="57"/>
      <c r="BQ157" s="57"/>
      <c r="BR157" s="57"/>
      <c r="BS157" s="57"/>
      <c r="BT157" s="57"/>
      <c r="BU157" s="57"/>
      <c r="BV157" s="57"/>
      <c r="BW157" s="57"/>
      <c r="BX157" s="57"/>
      <c r="BY157" s="57"/>
      <c r="BZ157" s="57"/>
      <c r="CA157" s="57"/>
      <c r="CB157" s="57"/>
      <c r="CC157" s="57"/>
      <c r="CD157" s="57"/>
      <c r="CE157" s="57"/>
      <c r="CF157" s="57"/>
      <c r="CG157" s="57"/>
      <c r="CH157" s="57"/>
      <c r="CI157" s="57"/>
      <c r="CJ157" s="57"/>
      <c r="CK157" s="57"/>
      <c r="CL157" s="57"/>
      <c r="CM157" s="57"/>
      <c r="CN157" s="57"/>
      <c r="CO157" s="57"/>
      <c r="CP157" s="57"/>
      <c r="CQ157" s="57"/>
      <c r="CR157" s="57"/>
      <c r="CS157" s="57"/>
      <c r="CT157" s="57"/>
      <c r="CU157" s="57"/>
      <c r="CV157" s="57"/>
      <c r="CW157" s="57"/>
      <c r="CX157" s="57"/>
      <c r="CY157" s="57"/>
      <c r="CZ157" s="57"/>
      <c r="DA157" s="57"/>
      <c r="DB157" s="57"/>
      <c r="DC157" s="57"/>
      <c r="DD157" s="57"/>
      <c r="DE157" s="57"/>
      <c r="DF157" s="57"/>
      <c r="DG157" s="57"/>
      <c r="DH157" s="57"/>
      <c r="DI157" s="57"/>
      <c r="DJ157" s="8"/>
      <c r="DK157" s="6"/>
      <c r="DL157" s="30"/>
      <c r="DM157" s="30"/>
      <c r="DN157" s="30"/>
      <c r="DO157" s="74"/>
      <c r="DP157" s="74"/>
      <c r="DQ157" s="31"/>
      <c r="DR157" s="31"/>
      <c r="DS157" s="31"/>
      <c r="DT157" s="74"/>
      <c r="DU157" s="74"/>
      <c r="DV157" s="54"/>
      <c r="DW157" s="54"/>
      <c r="DX157" s="54"/>
      <c r="DY157" s="74"/>
      <c r="DZ157" s="74"/>
      <c r="EA157" s="54"/>
      <c r="EB157" s="54"/>
      <c r="EC157" s="54"/>
      <c r="ED157" s="21"/>
      <c r="EE157" s="20"/>
      <c r="EF157" s="20"/>
      <c r="EG157" s="20"/>
      <c r="EH157" s="20"/>
      <c r="EI157" s="20"/>
      <c r="EJ157" s="20"/>
      <c r="EK157" s="20"/>
      <c r="EL157" s="14"/>
      <c r="EM157" s="14"/>
      <c r="EN157" s="14"/>
      <c r="EO157" s="14"/>
    </row>
    <row r="158" spans="1:145" ht="9.9499999999999993" customHeight="1" x14ac:dyDescent="0.25">
      <c r="A158" s="5"/>
      <c r="B158" s="7"/>
      <c r="C158" s="85"/>
      <c r="D158" s="85"/>
      <c r="E158" s="85"/>
      <c r="F158" s="85"/>
      <c r="G158" s="25"/>
      <c r="H158" s="89" t="s">
        <v>51</v>
      </c>
      <c r="I158" s="89"/>
      <c r="J158" s="89"/>
      <c r="K158" s="89"/>
      <c r="L158" s="89"/>
      <c r="M158" s="89"/>
      <c r="N158" s="89"/>
      <c r="O158" s="89"/>
      <c r="P158" s="89"/>
      <c r="Q158" s="89"/>
      <c r="R158" s="89"/>
      <c r="S158" s="89"/>
      <c r="T158" s="89"/>
      <c r="U158" s="89"/>
      <c r="V158" s="89"/>
      <c r="W158" s="89"/>
      <c r="X158" s="89"/>
      <c r="Y158" s="89"/>
      <c r="Z158" s="25"/>
      <c r="AA158" s="25"/>
      <c r="AB158" s="25"/>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76"/>
      <c r="BH158" s="76"/>
      <c r="BI158" s="76"/>
      <c r="BJ158" s="76"/>
      <c r="BK158" s="76"/>
      <c r="BL158" s="76"/>
      <c r="BM158" s="76"/>
      <c r="BN158" s="76"/>
      <c r="BO158" s="76"/>
      <c r="BP158" s="76"/>
      <c r="BQ158" s="76"/>
      <c r="BR158" s="76"/>
      <c r="BS158" s="76"/>
      <c r="BT158" s="76"/>
      <c r="BU158" s="76"/>
      <c r="BV158" s="76"/>
      <c r="BW158" s="76"/>
      <c r="BX158" s="76"/>
      <c r="BY158" s="76"/>
      <c r="BZ158" s="76"/>
      <c r="CA158" s="76"/>
      <c r="CB158" s="76"/>
      <c r="CC158" s="76"/>
      <c r="CD158" s="76"/>
      <c r="CE158" s="76"/>
      <c r="CF158" s="76"/>
      <c r="CG158" s="76"/>
      <c r="CH158" s="76"/>
      <c r="CI158" s="76"/>
      <c r="CJ158" s="76"/>
      <c r="CK158" s="76"/>
      <c r="CL158" s="76"/>
      <c r="CM158" s="76"/>
      <c r="CN158" s="76"/>
      <c r="CO158" s="76"/>
      <c r="CP158" s="76"/>
      <c r="CQ158" s="76"/>
      <c r="CR158" s="76"/>
      <c r="CS158" s="76"/>
      <c r="CT158" s="76"/>
      <c r="CU158" s="76"/>
      <c r="CV158" s="76"/>
      <c r="CW158" s="76"/>
      <c r="CX158" s="76"/>
      <c r="CY158" s="76"/>
      <c r="CZ158" s="76"/>
      <c r="DA158" s="76"/>
      <c r="DB158" s="76"/>
      <c r="DC158" s="76"/>
      <c r="DD158" s="76"/>
      <c r="DE158" s="76"/>
      <c r="DF158" s="76"/>
      <c r="DG158" s="76"/>
      <c r="DH158" s="76"/>
      <c r="DI158" s="76"/>
      <c r="DJ158" s="4"/>
      <c r="DK158" s="6"/>
      <c r="DO158" s="54"/>
      <c r="DP158" s="54"/>
      <c r="DQ158" s="31"/>
      <c r="DR158" s="31"/>
      <c r="DS158" s="37"/>
      <c r="DT158" s="54"/>
      <c r="DU158" s="54"/>
      <c r="DV158" s="54"/>
      <c r="DW158" s="54"/>
      <c r="DX158" s="54"/>
      <c r="DY158" s="54"/>
      <c r="DZ158" s="54"/>
      <c r="EA158" s="54"/>
      <c r="EB158" s="54"/>
      <c r="EC158" s="54"/>
      <c r="ED158" s="21"/>
      <c r="EE158" s="20"/>
      <c r="EF158" s="20"/>
      <c r="EG158" s="20"/>
      <c r="EH158" s="20"/>
      <c r="EI158" s="20"/>
      <c r="EJ158" s="20"/>
      <c r="EK158" s="20"/>
      <c r="EL158" s="13"/>
      <c r="EM158" s="13"/>
      <c r="EN158" s="13"/>
      <c r="EO158" s="13"/>
    </row>
    <row r="159" spans="1:145" ht="9.9499999999999993" customHeight="1" x14ac:dyDescent="0.25">
      <c r="A159" s="5"/>
      <c r="B159" s="7"/>
      <c r="C159" s="85"/>
      <c r="D159" s="85"/>
      <c r="E159" s="85"/>
      <c r="F159" s="85"/>
      <c r="G159" s="25"/>
      <c r="H159" s="89"/>
      <c r="I159" s="89"/>
      <c r="J159" s="89"/>
      <c r="K159" s="89"/>
      <c r="L159" s="89"/>
      <c r="M159" s="89"/>
      <c r="N159" s="89"/>
      <c r="O159" s="89"/>
      <c r="P159" s="89"/>
      <c r="Q159" s="89"/>
      <c r="R159" s="89"/>
      <c r="S159" s="89"/>
      <c r="T159" s="89"/>
      <c r="U159" s="89"/>
      <c r="V159" s="89"/>
      <c r="W159" s="89"/>
      <c r="X159" s="89"/>
      <c r="Y159" s="89"/>
      <c r="Z159" s="3"/>
      <c r="AA159" s="3"/>
      <c r="AB159" s="3"/>
      <c r="AC159" s="3"/>
      <c r="AD159" s="3"/>
      <c r="AE159" s="3"/>
      <c r="AF159" s="3"/>
      <c r="AG159" s="3"/>
      <c r="AH159" s="3"/>
      <c r="AI159" s="3"/>
      <c r="AJ159" s="3"/>
      <c r="AK159" s="3"/>
      <c r="AL159" s="3"/>
      <c r="AM159" s="3"/>
      <c r="AN159" s="3"/>
      <c r="AO159" s="3"/>
      <c r="AP159" s="1"/>
      <c r="AQ159" s="1"/>
      <c r="AR159" s="1"/>
      <c r="AS159" s="1"/>
      <c r="AT159" s="1"/>
      <c r="AU159" s="1"/>
      <c r="AV159" s="1"/>
      <c r="AW159" s="1"/>
      <c r="AX159" s="1"/>
      <c r="AY159" s="1"/>
      <c r="AZ159" s="1"/>
      <c r="BA159" s="1"/>
      <c r="BB159" s="1"/>
      <c r="BC159" s="1"/>
      <c r="BD159" s="1"/>
      <c r="BE159" s="1"/>
      <c r="BF159" s="1"/>
      <c r="BG159" s="76"/>
      <c r="BH159" s="76"/>
      <c r="BI159" s="76"/>
      <c r="BJ159" s="76"/>
      <c r="BK159" s="76"/>
      <c r="BL159" s="76"/>
      <c r="BM159" s="76"/>
      <c r="BN159" s="76"/>
      <c r="BO159" s="76"/>
      <c r="BP159" s="76"/>
      <c r="BQ159" s="76"/>
      <c r="BR159" s="76"/>
      <c r="BS159" s="76"/>
      <c r="BT159" s="76"/>
      <c r="BU159" s="76"/>
      <c r="BV159" s="76"/>
      <c r="BW159" s="76"/>
      <c r="BX159" s="76"/>
      <c r="BY159" s="76"/>
      <c r="BZ159" s="76"/>
      <c r="CA159" s="76"/>
      <c r="CB159" s="76"/>
      <c r="CC159" s="76"/>
      <c r="CD159" s="76"/>
      <c r="CE159" s="76"/>
      <c r="CF159" s="76"/>
      <c r="CG159" s="76"/>
      <c r="CH159" s="76"/>
      <c r="CI159" s="76"/>
      <c r="CJ159" s="76"/>
      <c r="CK159" s="76"/>
      <c r="CL159" s="76"/>
      <c r="CM159" s="76"/>
      <c r="CN159" s="76"/>
      <c r="CO159" s="76"/>
      <c r="CP159" s="76"/>
      <c r="CQ159" s="76"/>
      <c r="CR159" s="76"/>
      <c r="CS159" s="76"/>
      <c r="CT159" s="76"/>
      <c r="CU159" s="76"/>
      <c r="CV159" s="76"/>
      <c r="CW159" s="76"/>
      <c r="CX159" s="76"/>
      <c r="CY159" s="76"/>
      <c r="CZ159" s="76"/>
      <c r="DA159" s="76"/>
      <c r="DB159" s="76"/>
      <c r="DC159" s="76"/>
      <c r="DD159" s="76"/>
      <c r="DE159" s="76"/>
      <c r="DF159" s="76"/>
      <c r="DG159" s="76"/>
      <c r="DH159" s="76"/>
      <c r="DI159" s="76"/>
      <c r="DJ159" s="4"/>
      <c r="DK159" s="6"/>
      <c r="DO159" s="74"/>
      <c r="DP159" s="74"/>
      <c r="DQ159" s="31"/>
      <c r="DR159" s="31"/>
      <c r="DS159" s="31"/>
      <c r="DT159" s="74"/>
      <c r="DU159" s="74"/>
      <c r="DV159" s="54"/>
      <c r="DW159" s="54"/>
      <c r="DX159" s="54"/>
      <c r="DY159" s="74"/>
      <c r="DZ159" s="74"/>
      <c r="EA159" s="54"/>
      <c r="EB159" s="54"/>
      <c r="EC159" s="54"/>
      <c r="ED159" s="21"/>
      <c r="EE159" s="20"/>
      <c r="EF159" s="20"/>
      <c r="EG159" s="20"/>
      <c r="EH159" s="20"/>
      <c r="EI159" s="20"/>
      <c r="EJ159" s="20"/>
      <c r="EK159" s="20"/>
      <c r="EL159" s="13"/>
      <c r="EM159" s="13"/>
      <c r="EN159" s="13"/>
      <c r="EO159" s="13"/>
    </row>
    <row r="160" spans="1:145" ht="9.9499999999999993" customHeight="1" x14ac:dyDescent="0.25">
      <c r="A160" s="5"/>
      <c r="B160" s="15"/>
      <c r="C160" s="25"/>
      <c r="D160" s="25"/>
      <c r="E160" s="25"/>
      <c r="F160" s="25"/>
      <c r="G160" s="25"/>
      <c r="H160" s="68"/>
      <c r="I160" s="68"/>
      <c r="J160" s="68"/>
      <c r="K160" s="68"/>
      <c r="L160" s="68"/>
      <c r="M160" s="68"/>
      <c r="N160" s="68"/>
      <c r="O160" s="68"/>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1"/>
      <c r="AQ160" s="1"/>
      <c r="AR160" s="1"/>
      <c r="AS160" s="1"/>
      <c r="AT160" s="1"/>
      <c r="AU160" s="1"/>
      <c r="AV160" s="1"/>
      <c r="AW160" s="1"/>
      <c r="AX160" s="1"/>
      <c r="AY160" s="1"/>
      <c r="AZ160" s="1"/>
      <c r="BA160" s="1"/>
      <c r="BB160" s="1"/>
      <c r="BC160" s="1"/>
      <c r="BD160" s="1"/>
      <c r="BE160" s="1"/>
      <c r="BF160" s="1"/>
      <c r="BG160" s="76"/>
      <c r="BH160" s="76"/>
      <c r="BI160" s="76"/>
      <c r="BJ160" s="76"/>
      <c r="BK160" s="76"/>
      <c r="BL160" s="76"/>
      <c r="BM160" s="76"/>
      <c r="BN160" s="76"/>
      <c r="BO160" s="76"/>
      <c r="BP160" s="76"/>
      <c r="BQ160" s="76"/>
      <c r="BR160" s="76"/>
      <c r="BS160" s="76"/>
      <c r="BT160" s="76"/>
      <c r="BU160" s="76"/>
      <c r="BV160" s="76"/>
      <c r="BW160" s="76"/>
      <c r="BX160" s="76"/>
      <c r="BY160" s="76"/>
      <c r="BZ160" s="76"/>
      <c r="CA160" s="76"/>
      <c r="CB160" s="76"/>
      <c r="CC160" s="76"/>
      <c r="CD160" s="76"/>
      <c r="CE160" s="76"/>
      <c r="CF160" s="76"/>
      <c r="CG160" s="76"/>
      <c r="CH160" s="76"/>
      <c r="CI160" s="76"/>
      <c r="CJ160" s="76"/>
      <c r="CK160" s="76"/>
      <c r="CL160" s="76"/>
      <c r="CM160" s="76"/>
      <c r="CN160" s="76"/>
      <c r="CO160" s="76"/>
      <c r="CP160" s="76"/>
      <c r="CQ160" s="76"/>
      <c r="CR160" s="76"/>
      <c r="CS160" s="76"/>
      <c r="CT160" s="76"/>
      <c r="CU160" s="76"/>
      <c r="CV160" s="76"/>
      <c r="CW160" s="76"/>
      <c r="CX160" s="76"/>
      <c r="CY160" s="76"/>
      <c r="CZ160" s="76"/>
      <c r="DA160" s="76"/>
      <c r="DB160" s="76"/>
      <c r="DC160" s="76"/>
      <c r="DD160" s="76"/>
      <c r="DE160" s="76"/>
      <c r="DF160" s="76"/>
      <c r="DG160" s="76"/>
      <c r="DH160" s="76"/>
      <c r="DI160" s="76"/>
      <c r="DJ160" s="4"/>
      <c r="DK160" s="6"/>
      <c r="DO160" s="54"/>
      <c r="DP160" s="54"/>
      <c r="DQ160" s="31"/>
      <c r="DR160" s="31"/>
      <c r="DS160" s="31"/>
      <c r="DT160" s="54"/>
      <c r="DU160" s="54"/>
      <c r="DV160" s="54"/>
      <c r="DW160" s="54"/>
      <c r="DX160" s="54"/>
      <c r="DY160" s="54"/>
      <c r="DZ160" s="54"/>
      <c r="EA160" s="54"/>
      <c r="EB160" s="54"/>
      <c r="EC160" s="54"/>
      <c r="ED160" s="21"/>
      <c r="EE160" s="20"/>
      <c r="EF160" s="20"/>
      <c r="EG160" s="20"/>
      <c r="EH160" s="20"/>
      <c r="EI160" s="20"/>
      <c r="EJ160" s="20"/>
      <c r="EK160" s="20"/>
      <c r="EL160" s="13"/>
      <c r="EM160" s="13"/>
      <c r="EN160" s="13"/>
      <c r="EO160" s="13"/>
    </row>
    <row r="161" spans="1:145" ht="9.9499999999999993" customHeight="1" thickBot="1" x14ac:dyDescent="0.3">
      <c r="A161" s="5"/>
      <c r="B161" s="7"/>
      <c r="C161" s="85"/>
      <c r="D161" s="85"/>
      <c r="E161" s="85"/>
      <c r="F161" s="85"/>
      <c r="G161" s="25"/>
      <c r="H161" s="89" t="s">
        <v>52</v>
      </c>
      <c r="I161" s="89"/>
      <c r="J161" s="89"/>
      <c r="K161" s="89"/>
      <c r="L161" s="89"/>
      <c r="M161" s="89"/>
      <c r="N161" s="89"/>
      <c r="O161" s="89"/>
      <c r="P161" s="89"/>
      <c r="Q161" s="89"/>
      <c r="R161" s="89"/>
      <c r="S161" s="89"/>
      <c r="T161" s="89"/>
      <c r="U161" s="89"/>
      <c r="V161" s="89"/>
      <c r="W161" s="89"/>
      <c r="X161" s="89"/>
      <c r="Y161" s="89"/>
      <c r="Z161" s="25"/>
      <c r="AA161" s="25"/>
      <c r="AB161" s="90"/>
      <c r="AC161" s="90"/>
      <c r="AD161" s="90"/>
      <c r="AE161" s="90"/>
      <c r="AF161" s="90"/>
      <c r="AG161" s="90"/>
      <c r="AH161" s="90"/>
      <c r="AI161" s="90"/>
      <c r="AJ161" s="90"/>
      <c r="AK161" s="90"/>
      <c r="AL161" s="90"/>
      <c r="AM161" s="90"/>
      <c r="AN161" s="90"/>
      <c r="AO161" s="90"/>
      <c r="AP161" s="90"/>
      <c r="AQ161" s="90"/>
      <c r="AR161" s="90"/>
      <c r="AS161" s="90"/>
      <c r="AT161" s="90"/>
      <c r="AU161" s="90"/>
      <c r="AV161" s="90"/>
      <c r="AW161" s="90"/>
      <c r="AX161" s="90"/>
      <c r="AY161" s="90"/>
      <c r="AZ161" s="90"/>
      <c r="BA161" s="90"/>
      <c r="BB161" s="90"/>
      <c r="BC161" s="90"/>
      <c r="BD161" s="90"/>
      <c r="BE161" s="90"/>
      <c r="BF161" s="3"/>
      <c r="BG161" s="76"/>
      <c r="BH161" s="76"/>
      <c r="BI161" s="76"/>
      <c r="BJ161" s="76"/>
      <c r="BK161" s="76"/>
      <c r="BL161" s="76"/>
      <c r="BM161" s="76"/>
      <c r="BN161" s="76"/>
      <c r="BO161" s="76"/>
      <c r="BP161" s="76"/>
      <c r="BQ161" s="76"/>
      <c r="BR161" s="76"/>
      <c r="BS161" s="76"/>
      <c r="BT161" s="76"/>
      <c r="BU161" s="76"/>
      <c r="BV161" s="76"/>
      <c r="BW161" s="76"/>
      <c r="BX161" s="76"/>
      <c r="BY161" s="76"/>
      <c r="BZ161" s="76"/>
      <c r="CA161" s="76"/>
      <c r="CB161" s="76"/>
      <c r="CC161" s="76"/>
      <c r="CD161" s="76"/>
      <c r="CE161" s="76"/>
      <c r="CF161" s="76"/>
      <c r="CG161" s="76"/>
      <c r="CH161" s="76"/>
      <c r="CI161" s="76"/>
      <c r="CJ161" s="76"/>
      <c r="CK161" s="76"/>
      <c r="CL161" s="76"/>
      <c r="CM161" s="76"/>
      <c r="CN161" s="76"/>
      <c r="CO161" s="76"/>
      <c r="CP161" s="76"/>
      <c r="CQ161" s="76"/>
      <c r="CR161" s="76"/>
      <c r="CS161" s="76"/>
      <c r="CT161" s="76"/>
      <c r="CU161" s="76"/>
      <c r="CV161" s="76"/>
      <c r="CW161" s="76"/>
      <c r="CX161" s="76"/>
      <c r="CY161" s="76"/>
      <c r="CZ161" s="76"/>
      <c r="DA161" s="76"/>
      <c r="DB161" s="76"/>
      <c r="DC161" s="76"/>
      <c r="DD161" s="76"/>
      <c r="DE161" s="76"/>
      <c r="DF161" s="76"/>
      <c r="DG161" s="76"/>
      <c r="DH161" s="76"/>
      <c r="DI161" s="76"/>
      <c r="DJ161" s="8"/>
      <c r="DK161" s="6"/>
      <c r="DO161" s="54"/>
      <c r="DP161" s="54"/>
      <c r="DQ161" s="31"/>
      <c r="DR161" s="31"/>
      <c r="DS161" s="31"/>
      <c r="DT161" s="54"/>
      <c r="DU161" s="54"/>
      <c r="DV161" s="54"/>
      <c r="DW161" s="54"/>
      <c r="DX161" s="54"/>
      <c r="DY161" s="54"/>
      <c r="DZ161" s="54"/>
      <c r="EA161" s="54"/>
      <c r="EB161" s="54"/>
      <c r="EC161" s="54"/>
      <c r="ED161" s="21"/>
      <c r="EE161" s="20"/>
      <c r="EF161" s="20"/>
      <c r="EG161" s="20"/>
      <c r="EH161" s="20"/>
      <c r="EI161" s="20"/>
      <c r="EJ161" s="20"/>
      <c r="EK161" s="20"/>
      <c r="EL161" s="13"/>
      <c r="EM161" s="13"/>
      <c r="EN161" s="13"/>
      <c r="EO161" s="13"/>
    </row>
    <row r="162" spans="1:145" ht="9.9499999999999993" customHeight="1" x14ac:dyDescent="0.25">
      <c r="A162" s="5"/>
      <c r="B162" s="7"/>
      <c r="C162" s="85"/>
      <c r="D162" s="85"/>
      <c r="E162" s="85"/>
      <c r="F162" s="85"/>
      <c r="G162" s="25"/>
      <c r="H162" s="89"/>
      <c r="I162" s="89"/>
      <c r="J162" s="89"/>
      <c r="K162" s="89"/>
      <c r="L162" s="89"/>
      <c r="M162" s="89"/>
      <c r="N162" s="89"/>
      <c r="O162" s="89"/>
      <c r="P162" s="89"/>
      <c r="Q162" s="89"/>
      <c r="R162" s="89"/>
      <c r="S162" s="89"/>
      <c r="T162" s="89"/>
      <c r="U162" s="89"/>
      <c r="V162" s="89"/>
      <c r="W162" s="89"/>
      <c r="X162" s="89"/>
      <c r="Y162" s="89"/>
      <c r="Z162" s="25"/>
      <c r="AA162" s="25"/>
      <c r="AB162" s="91" t="s">
        <v>140</v>
      </c>
      <c r="AC162" s="91"/>
      <c r="AD162" s="91"/>
      <c r="AE162" s="91"/>
      <c r="AF162" s="91"/>
      <c r="AG162" s="91"/>
      <c r="AH162" s="91"/>
      <c r="AI162" s="91"/>
      <c r="AJ162" s="91"/>
      <c r="AK162" s="91"/>
      <c r="AL162" s="91"/>
      <c r="AM162" s="91"/>
      <c r="AN162" s="91"/>
      <c r="AO162" s="91"/>
      <c r="AP162" s="91"/>
      <c r="AQ162" s="91"/>
      <c r="AR162" s="91"/>
      <c r="AS162" s="91"/>
      <c r="AT162" s="91"/>
      <c r="AU162" s="91"/>
      <c r="AV162" s="91"/>
      <c r="AW162" s="91"/>
      <c r="AX162" s="91"/>
      <c r="AY162" s="91"/>
      <c r="AZ162" s="91"/>
      <c r="BA162" s="91"/>
      <c r="BB162" s="91"/>
      <c r="BC162" s="91"/>
      <c r="BD162" s="91"/>
      <c r="BE162" s="91"/>
      <c r="BF162" s="3"/>
      <c r="BG162" s="76"/>
      <c r="BH162" s="76"/>
      <c r="BI162" s="76"/>
      <c r="BJ162" s="76"/>
      <c r="BK162" s="76"/>
      <c r="BL162" s="76"/>
      <c r="BM162" s="76"/>
      <c r="BN162" s="76"/>
      <c r="BO162" s="76"/>
      <c r="BP162" s="76"/>
      <c r="BQ162" s="76"/>
      <c r="BR162" s="76"/>
      <c r="BS162" s="76"/>
      <c r="BT162" s="76"/>
      <c r="BU162" s="76"/>
      <c r="BV162" s="76"/>
      <c r="BW162" s="76"/>
      <c r="BX162" s="76"/>
      <c r="BY162" s="76"/>
      <c r="BZ162" s="76"/>
      <c r="CA162" s="76"/>
      <c r="CB162" s="76"/>
      <c r="CC162" s="76"/>
      <c r="CD162" s="76"/>
      <c r="CE162" s="76"/>
      <c r="CF162" s="76"/>
      <c r="CG162" s="76"/>
      <c r="CH162" s="76"/>
      <c r="CI162" s="76"/>
      <c r="CJ162" s="76"/>
      <c r="CK162" s="76"/>
      <c r="CL162" s="76"/>
      <c r="CM162" s="76"/>
      <c r="CN162" s="76"/>
      <c r="CO162" s="76"/>
      <c r="CP162" s="76"/>
      <c r="CQ162" s="76"/>
      <c r="CR162" s="76"/>
      <c r="CS162" s="76"/>
      <c r="CT162" s="76"/>
      <c r="CU162" s="76"/>
      <c r="CV162" s="76"/>
      <c r="CW162" s="76"/>
      <c r="CX162" s="76"/>
      <c r="CY162" s="76"/>
      <c r="CZ162" s="76"/>
      <c r="DA162" s="76"/>
      <c r="DB162" s="76"/>
      <c r="DC162" s="76"/>
      <c r="DD162" s="76"/>
      <c r="DE162" s="76"/>
      <c r="DF162" s="76"/>
      <c r="DG162" s="76"/>
      <c r="DH162" s="76"/>
      <c r="DI162" s="76"/>
      <c r="DJ162" s="4"/>
      <c r="DK162" s="6"/>
      <c r="DO162" s="54"/>
      <c r="DP162" s="54"/>
      <c r="DQ162" s="31"/>
      <c r="DR162" s="31"/>
      <c r="DS162" s="31"/>
      <c r="DT162" s="54"/>
      <c r="DU162" s="54"/>
      <c r="DV162" s="54"/>
      <c r="DW162" s="54"/>
      <c r="DX162" s="54"/>
      <c r="DY162" s="54"/>
      <c r="DZ162" s="54"/>
      <c r="EA162" s="54"/>
      <c r="EB162" s="54"/>
      <c r="EC162" s="54"/>
      <c r="ED162" s="21"/>
      <c r="EE162" s="20"/>
      <c r="EF162" s="20"/>
      <c r="EG162" s="20"/>
      <c r="EH162" s="20"/>
      <c r="EI162" s="20"/>
      <c r="EJ162" s="20"/>
      <c r="EK162" s="20"/>
      <c r="EL162" s="13"/>
      <c r="EM162" s="13"/>
      <c r="EN162" s="13"/>
      <c r="EO162" s="13"/>
    </row>
    <row r="163" spans="1:145" ht="9.9499999999999993" customHeight="1" x14ac:dyDescent="0.25">
      <c r="A163" s="5"/>
      <c r="B163" s="7"/>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3"/>
      <c r="BG163" s="76"/>
      <c r="BH163" s="76"/>
      <c r="BI163" s="76"/>
      <c r="BJ163" s="76"/>
      <c r="BK163" s="76"/>
      <c r="BL163" s="76"/>
      <c r="BM163" s="76"/>
      <c r="BN163" s="76"/>
      <c r="BO163" s="76"/>
      <c r="BP163" s="76"/>
      <c r="BQ163" s="76"/>
      <c r="BR163" s="76"/>
      <c r="BS163" s="76"/>
      <c r="BT163" s="76"/>
      <c r="BU163" s="76"/>
      <c r="BV163" s="76"/>
      <c r="BW163" s="76"/>
      <c r="BX163" s="76"/>
      <c r="BY163" s="76"/>
      <c r="BZ163" s="76"/>
      <c r="CA163" s="76"/>
      <c r="CB163" s="76"/>
      <c r="CC163" s="76"/>
      <c r="CD163" s="76"/>
      <c r="CE163" s="76"/>
      <c r="CF163" s="76"/>
      <c r="CG163" s="76"/>
      <c r="CH163" s="76"/>
      <c r="CI163" s="76"/>
      <c r="CJ163" s="76"/>
      <c r="CK163" s="76"/>
      <c r="CL163" s="76"/>
      <c r="CM163" s="76"/>
      <c r="CN163" s="76"/>
      <c r="CO163" s="76"/>
      <c r="CP163" s="76"/>
      <c r="CQ163" s="76"/>
      <c r="CR163" s="76"/>
      <c r="CS163" s="76"/>
      <c r="CT163" s="76"/>
      <c r="CU163" s="76"/>
      <c r="CV163" s="76"/>
      <c r="CW163" s="76"/>
      <c r="CX163" s="76"/>
      <c r="CY163" s="76"/>
      <c r="CZ163" s="76"/>
      <c r="DA163" s="76"/>
      <c r="DB163" s="76"/>
      <c r="DC163" s="76"/>
      <c r="DD163" s="76"/>
      <c r="DE163" s="76"/>
      <c r="DF163" s="76"/>
      <c r="DG163" s="76"/>
      <c r="DH163" s="76"/>
      <c r="DI163" s="76"/>
      <c r="DJ163" s="4"/>
      <c r="DK163" s="6"/>
      <c r="DO163" s="54"/>
      <c r="DP163" s="54"/>
      <c r="DQ163" s="31"/>
      <c r="DR163" s="31"/>
      <c r="DS163" s="31"/>
      <c r="DT163" s="54"/>
      <c r="DU163" s="54"/>
      <c r="DV163" s="54"/>
      <c r="DW163" s="54"/>
      <c r="DX163" s="54"/>
      <c r="DY163" s="54"/>
      <c r="DZ163" s="54"/>
      <c r="EA163" s="54"/>
      <c r="EB163" s="54"/>
      <c r="EC163" s="54"/>
      <c r="ED163" s="21"/>
      <c r="EE163" s="20"/>
      <c r="EF163" s="20"/>
      <c r="EG163" s="20"/>
      <c r="EH163" s="20"/>
      <c r="EI163" s="20"/>
      <c r="EJ163" s="20"/>
      <c r="EK163" s="20"/>
      <c r="EL163" s="13"/>
      <c r="EM163" s="13"/>
      <c r="EN163" s="13"/>
      <c r="EO163" s="13"/>
    </row>
    <row r="164" spans="1:145" ht="9.9499999999999993" customHeight="1" x14ac:dyDescent="0.25">
      <c r="A164" s="5"/>
      <c r="B164" s="15"/>
      <c r="C164" s="78" t="s">
        <v>139</v>
      </c>
      <c r="D164" s="78"/>
      <c r="E164" s="78"/>
      <c r="F164" s="78"/>
      <c r="G164" s="25"/>
      <c r="H164" s="85"/>
      <c r="I164" s="85"/>
      <c r="J164" s="85"/>
      <c r="K164" s="85"/>
      <c r="L164" s="25"/>
      <c r="M164" s="85"/>
      <c r="N164" s="85"/>
      <c r="O164" s="85"/>
      <c r="P164" s="85"/>
      <c r="Q164" s="1"/>
      <c r="R164" s="85"/>
      <c r="S164" s="85"/>
      <c r="T164" s="85"/>
      <c r="U164" s="85"/>
      <c r="V164" s="85"/>
      <c r="W164" s="85"/>
      <c r="X164" s="85"/>
      <c r="Y164" s="85"/>
      <c r="Z164" s="3"/>
      <c r="AA164" s="3"/>
      <c r="AB164" s="78" t="s">
        <v>141</v>
      </c>
      <c r="AC164" s="78"/>
      <c r="AD164" s="78"/>
      <c r="AE164" s="78"/>
      <c r="AF164" s="78"/>
      <c r="AG164" s="78"/>
      <c r="AH164" s="78"/>
      <c r="AI164" s="78"/>
      <c r="AJ164" s="78"/>
      <c r="AK164" s="78"/>
      <c r="AL164" s="78"/>
      <c r="AM164" s="78"/>
      <c r="AN164" s="78"/>
      <c r="AO164" s="78"/>
      <c r="AP164" s="78"/>
      <c r="AQ164" s="78"/>
      <c r="AR164" s="78"/>
      <c r="AS164" s="78"/>
      <c r="AT164" s="78"/>
      <c r="AU164" s="78"/>
      <c r="AV164" s="78"/>
      <c r="AW164" s="78"/>
      <c r="AX164" s="78"/>
      <c r="AY164" s="78"/>
      <c r="AZ164" s="78"/>
      <c r="BA164" s="78"/>
      <c r="BB164" s="78"/>
      <c r="BC164" s="78"/>
      <c r="BD164" s="78"/>
      <c r="BE164" s="78"/>
      <c r="BF164" s="3"/>
      <c r="BG164" s="76"/>
      <c r="BH164" s="76"/>
      <c r="BI164" s="76"/>
      <c r="BJ164" s="76"/>
      <c r="BK164" s="76"/>
      <c r="BL164" s="76"/>
      <c r="BM164" s="76"/>
      <c r="BN164" s="76"/>
      <c r="BO164" s="76"/>
      <c r="BP164" s="76"/>
      <c r="BQ164" s="76"/>
      <c r="BR164" s="76"/>
      <c r="BS164" s="76"/>
      <c r="BT164" s="76"/>
      <c r="BU164" s="76"/>
      <c r="BV164" s="76"/>
      <c r="BW164" s="76"/>
      <c r="BX164" s="76"/>
      <c r="BY164" s="76"/>
      <c r="BZ164" s="76"/>
      <c r="CA164" s="76"/>
      <c r="CB164" s="76"/>
      <c r="CC164" s="76"/>
      <c r="CD164" s="76"/>
      <c r="CE164" s="76"/>
      <c r="CF164" s="76"/>
      <c r="CG164" s="76"/>
      <c r="CH164" s="76"/>
      <c r="CI164" s="76"/>
      <c r="CJ164" s="76"/>
      <c r="CK164" s="76"/>
      <c r="CL164" s="76"/>
      <c r="CM164" s="76"/>
      <c r="CN164" s="76"/>
      <c r="CO164" s="76"/>
      <c r="CP164" s="76"/>
      <c r="CQ164" s="76"/>
      <c r="CR164" s="76"/>
      <c r="CS164" s="76"/>
      <c r="CT164" s="76"/>
      <c r="CU164" s="76"/>
      <c r="CV164" s="76"/>
      <c r="CW164" s="76"/>
      <c r="CX164" s="76"/>
      <c r="CY164" s="76"/>
      <c r="CZ164" s="76"/>
      <c r="DA164" s="76"/>
      <c r="DB164" s="76"/>
      <c r="DC164" s="76"/>
      <c r="DD164" s="76"/>
      <c r="DE164" s="76"/>
      <c r="DF164" s="76"/>
      <c r="DG164" s="76"/>
      <c r="DH164" s="76"/>
      <c r="DI164" s="76"/>
      <c r="DJ164" s="4"/>
      <c r="DK164" s="6"/>
      <c r="DO164" s="54"/>
      <c r="DP164" s="54"/>
      <c r="DQ164" s="31"/>
      <c r="DR164" s="31"/>
      <c r="DS164" s="31"/>
      <c r="DT164" s="54"/>
      <c r="DU164" s="54"/>
      <c r="DV164" s="54"/>
      <c r="DW164" s="54"/>
      <c r="DX164" s="54"/>
      <c r="DY164" s="54"/>
      <c r="DZ164" s="54"/>
      <c r="EA164" s="54"/>
      <c r="EB164" s="54"/>
      <c r="EC164" s="54"/>
      <c r="ED164" s="21"/>
      <c r="EE164" s="20"/>
      <c r="EF164" s="20"/>
      <c r="EG164" s="20"/>
      <c r="EH164" s="20"/>
      <c r="EI164" s="20"/>
      <c r="EJ164" s="20"/>
      <c r="EK164" s="20"/>
      <c r="EL164" s="13"/>
      <c r="EM164" s="13"/>
      <c r="EN164" s="13"/>
      <c r="EO164" s="13"/>
    </row>
    <row r="165" spans="1:145" ht="9.9499999999999993" customHeight="1" x14ac:dyDescent="0.25">
      <c r="A165" s="5"/>
      <c r="B165" s="71"/>
      <c r="C165" s="78"/>
      <c r="D165" s="78"/>
      <c r="E165" s="78"/>
      <c r="F165" s="78"/>
      <c r="G165" s="25"/>
      <c r="H165" s="85"/>
      <c r="I165" s="85"/>
      <c r="J165" s="85"/>
      <c r="K165" s="85"/>
      <c r="L165" s="68"/>
      <c r="M165" s="85"/>
      <c r="N165" s="85"/>
      <c r="O165" s="85"/>
      <c r="P165" s="85"/>
      <c r="Q165" s="1"/>
      <c r="R165" s="85"/>
      <c r="S165" s="85"/>
      <c r="T165" s="85"/>
      <c r="U165" s="85"/>
      <c r="V165" s="85"/>
      <c r="W165" s="85"/>
      <c r="X165" s="85"/>
      <c r="Y165" s="85"/>
      <c r="Z165" s="3"/>
      <c r="AA165" s="3"/>
      <c r="AB165" s="78"/>
      <c r="AC165" s="78"/>
      <c r="AD165" s="78"/>
      <c r="AE165" s="78"/>
      <c r="AF165" s="78"/>
      <c r="AG165" s="78"/>
      <c r="AH165" s="78"/>
      <c r="AI165" s="78"/>
      <c r="AJ165" s="78"/>
      <c r="AK165" s="78"/>
      <c r="AL165" s="78"/>
      <c r="AM165" s="78"/>
      <c r="AN165" s="78"/>
      <c r="AO165" s="78"/>
      <c r="AP165" s="78"/>
      <c r="AQ165" s="78"/>
      <c r="AR165" s="78"/>
      <c r="AS165" s="78"/>
      <c r="AT165" s="78"/>
      <c r="AU165" s="78"/>
      <c r="AV165" s="78"/>
      <c r="AW165" s="78"/>
      <c r="AX165" s="78"/>
      <c r="AY165" s="78"/>
      <c r="AZ165" s="78"/>
      <c r="BA165" s="78"/>
      <c r="BB165" s="78"/>
      <c r="BC165" s="78"/>
      <c r="BD165" s="78"/>
      <c r="BE165" s="78"/>
      <c r="BF165" s="3"/>
      <c r="BG165" s="76"/>
      <c r="BH165" s="76"/>
      <c r="BI165" s="76"/>
      <c r="BJ165" s="76"/>
      <c r="BK165" s="76"/>
      <c r="BL165" s="76"/>
      <c r="BM165" s="76"/>
      <c r="BN165" s="76"/>
      <c r="BO165" s="76"/>
      <c r="BP165" s="76"/>
      <c r="BQ165" s="76"/>
      <c r="BR165" s="76"/>
      <c r="BS165" s="76"/>
      <c r="BT165" s="76"/>
      <c r="BU165" s="76"/>
      <c r="BV165" s="76"/>
      <c r="BW165" s="76"/>
      <c r="BX165" s="76"/>
      <c r="BY165" s="76"/>
      <c r="BZ165" s="76"/>
      <c r="CA165" s="76"/>
      <c r="CB165" s="76"/>
      <c r="CC165" s="76"/>
      <c r="CD165" s="76"/>
      <c r="CE165" s="76"/>
      <c r="CF165" s="76"/>
      <c r="CG165" s="76"/>
      <c r="CH165" s="76"/>
      <c r="CI165" s="76"/>
      <c r="CJ165" s="76"/>
      <c r="CK165" s="76"/>
      <c r="CL165" s="76"/>
      <c r="CM165" s="76"/>
      <c r="CN165" s="76"/>
      <c r="CO165" s="76"/>
      <c r="CP165" s="76"/>
      <c r="CQ165" s="76"/>
      <c r="CR165" s="76"/>
      <c r="CS165" s="76"/>
      <c r="CT165" s="76"/>
      <c r="CU165" s="76"/>
      <c r="CV165" s="76"/>
      <c r="CW165" s="76"/>
      <c r="CX165" s="76"/>
      <c r="CY165" s="76"/>
      <c r="CZ165" s="76"/>
      <c r="DA165" s="76"/>
      <c r="DB165" s="76"/>
      <c r="DC165" s="76"/>
      <c r="DD165" s="76"/>
      <c r="DE165" s="76"/>
      <c r="DF165" s="76"/>
      <c r="DG165" s="76"/>
      <c r="DH165" s="76"/>
      <c r="DI165" s="76"/>
      <c r="DJ165" s="8"/>
      <c r="DK165" s="6"/>
      <c r="DO165" s="54"/>
      <c r="DP165" s="54"/>
      <c r="DQ165" s="31"/>
      <c r="DR165" s="31"/>
      <c r="DS165" s="31"/>
      <c r="DT165" s="54"/>
      <c r="DU165" s="54"/>
      <c r="DV165" s="54"/>
      <c r="DW165" s="54"/>
      <c r="DX165" s="54"/>
      <c r="DY165" s="54"/>
      <c r="DZ165" s="54"/>
      <c r="EA165" s="54"/>
      <c r="EB165" s="54"/>
      <c r="EC165" s="54"/>
      <c r="ED165" s="21"/>
      <c r="EE165" s="20"/>
      <c r="EF165" s="20"/>
      <c r="EG165" s="20"/>
      <c r="EH165" s="20"/>
      <c r="EI165" s="20"/>
      <c r="EJ165" s="20"/>
      <c r="EK165" s="20"/>
      <c r="EL165" s="13"/>
      <c r="EM165" s="13"/>
      <c r="EN165" s="13"/>
      <c r="EO165" s="13"/>
    </row>
    <row r="166" spans="1:145" ht="9.9499999999999993" customHeight="1" thickBot="1" x14ac:dyDescent="0.3">
      <c r="A166" s="5"/>
      <c r="B166" s="73"/>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c r="BE166" s="17"/>
      <c r="BF166" s="17"/>
      <c r="BG166" s="17"/>
      <c r="BH166" s="17"/>
      <c r="BI166" s="17"/>
      <c r="BJ166" s="17"/>
      <c r="BK166" s="17"/>
      <c r="BL166" s="17"/>
      <c r="BM166" s="17"/>
      <c r="BN166" s="17"/>
      <c r="BO166" s="17"/>
      <c r="BP166" s="17"/>
      <c r="BQ166" s="17"/>
      <c r="BR166" s="17"/>
      <c r="BS166" s="17"/>
      <c r="BT166" s="17"/>
      <c r="BU166" s="17"/>
      <c r="BV166" s="17"/>
      <c r="BW166" s="17"/>
      <c r="BX166" s="17"/>
      <c r="BY166" s="17"/>
      <c r="BZ166" s="17"/>
      <c r="CA166" s="17"/>
      <c r="CB166" s="17"/>
      <c r="CC166" s="17"/>
      <c r="CD166" s="17"/>
      <c r="CE166" s="17"/>
      <c r="CF166" s="17"/>
      <c r="CG166" s="17"/>
      <c r="CH166" s="17"/>
      <c r="CI166" s="17"/>
      <c r="CJ166" s="17"/>
      <c r="CK166" s="17"/>
      <c r="CL166" s="17"/>
      <c r="CM166" s="17"/>
      <c r="CN166" s="17"/>
      <c r="CO166" s="17"/>
      <c r="CP166" s="17"/>
      <c r="CQ166" s="17"/>
      <c r="CR166" s="17"/>
      <c r="CS166" s="17"/>
      <c r="CT166" s="17"/>
      <c r="CU166" s="17"/>
      <c r="CV166" s="17"/>
      <c r="CW166" s="17"/>
      <c r="CX166" s="17"/>
      <c r="CY166" s="17"/>
      <c r="CZ166" s="17"/>
      <c r="DA166" s="17"/>
      <c r="DB166" s="17"/>
      <c r="DC166" s="17"/>
      <c r="DD166" s="17"/>
      <c r="DE166" s="17"/>
      <c r="DF166" s="17"/>
      <c r="DG166" s="17"/>
      <c r="DH166" s="17"/>
      <c r="DI166" s="17"/>
      <c r="DJ166" s="72"/>
      <c r="DK166" s="6"/>
      <c r="DO166" s="54"/>
      <c r="DP166" s="54"/>
      <c r="DQ166" s="31"/>
      <c r="DR166" s="31"/>
      <c r="DS166" s="31"/>
      <c r="DT166" s="54"/>
      <c r="DU166" s="54"/>
      <c r="DV166" s="54"/>
      <c r="DW166" s="54"/>
      <c r="DX166" s="54"/>
      <c r="DY166" s="54"/>
      <c r="DZ166" s="54"/>
      <c r="EA166" s="54"/>
      <c r="EB166" s="54"/>
      <c r="EC166" s="54"/>
      <c r="ED166" s="21"/>
      <c r="EE166" s="20"/>
      <c r="EF166" s="20"/>
      <c r="EG166" s="20"/>
      <c r="EH166" s="20"/>
      <c r="EI166" s="20"/>
      <c r="EJ166" s="20"/>
      <c r="EK166" s="20"/>
      <c r="EL166" s="13"/>
      <c r="EM166" s="13"/>
      <c r="EN166" s="13"/>
      <c r="EO166" s="13"/>
    </row>
    <row r="167" spans="1:145" ht="9.9499999999999993" customHeight="1" thickBot="1" x14ac:dyDescent="0.3">
      <c r="A167" s="10"/>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1"/>
      <c r="DO167" s="22"/>
      <c r="DP167" s="22"/>
      <c r="DQ167" s="31"/>
      <c r="DR167" s="31"/>
      <c r="DS167" s="31"/>
      <c r="DT167" s="54"/>
      <c r="DU167" s="22"/>
      <c r="DW167" s="56"/>
      <c r="EL167" s="13"/>
      <c r="EM167" s="13"/>
      <c r="EN167" s="13"/>
      <c r="EO167" s="13"/>
    </row>
    <row r="168" spans="1:145" ht="9.9499999999999993" customHeight="1" x14ac:dyDescent="0.25">
      <c r="DO168" s="54"/>
      <c r="DP168" s="31"/>
      <c r="DQ168" s="31"/>
      <c r="DR168" s="31"/>
      <c r="DS168" s="31"/>
      <c r="DT168" s="54"/>
      <c r="DU168" s="54"/>
      <c r="DV168" s="54"/>
      <c r="DW168" s="54"/>
      <c r="DX168" s="54"/>
    </row>
    <row r="169" spans="1:145" ht="9.9499999999999993" customHeight="1" x14ac:dyDescent="0.25">
      <c r="DM169" s="56"/>
      <c r="DO169" s="54"/>
      <c r="DP169" s="31"/>
      <c r="DQ169" s="31"/>
      <c r="DR169" s="31"/>
      <c r="DS169" s="31"/>
      <c r="DT169" s="54"/>
      <c r="DU169" s="54"/>
      <c r="DV169" s="54"/>
      <c r="DW169" s="54"/>
      <c r="DX169" s="54"/>
    </row>
    <row r="170" spans="1:145" ht="9.9499999999999993" customHeight="1" x14ac:dyDescent="0.25">
      <c r="DM170" s="56"/>
      <c r="DO170" s="54"/>
      <c r="DP170" s="31"/>
      <c r="DQ170" s="31"/>
      <c r="DR170" s="31"/>
      <c r="DS170" s="31"/>
      <c r="DT170" s="54"/>
      <c r="DU170" s="54"/>
      <c r="DV170" s="54"/>
      <c r="DW170" s="54"/>
      <c r="DX170" s="54"/>
    </row>
    <row r="171" spans="1:145" ht="9.9499999999999993" customHeight="1" x14ac:dyDescent="0.25">
      <c r="DM171" s="56"/>
      <c r="DO171" s="54"/>
      <c r="DP171" s="31"/>
      <c r="DQ171" s="31"/>
      <c r="DR171" s="31"/>
      <c r="DS171" s="31"/>
      <c r="DT171" s="54"/>
      <c r="DU171" s="54"/>
      <c r="DV171" s="54"/>
      <c r="DW171" s="54"/>
      <c r="DX171" s="54"/>
    </row>
    <row r="172" spans="1:145" ht="9.9499999999999993" customHeight="1" x14ac:dyDescent="0.25">
      <c r="DM172" s="56"/>
      <c r="DO172" s="54"/>
      <c r="DP172" s="31"/>
      <c r="DQ172" s="31"/>
      <c r="DR172" s="31"/>
      <c r="DS172" s="31"/>
      <c r="DT172" s="54"/>
      <c r="DU172" s="54"/>
      <c r="DV172" s="54"/>
      <c r="DW172" s="54"/>
      <c r="DX172" s="54"/>
    </row>
    <row r="173" spans="1:145" ht="9.9499999999999993" customHeight="1" x14ac:dyDescent="0.25">
      <c r="DM173" s="56"/>
      <c r="DO173" s="54"/>
      <c r="DP173" s="31"/>
      <c r="DQ173" s="31"/>
      <c r="DR173" s="31"/>
      <c r="DS173" s="31"/>
      <c r="DT173" s="54"/>
      <c r="DU173" s="54"/>
      <c r="DV173" s="54"/>
      <c r="DW173" s="54"/>
      <c r="DX173" s="54"/>
    </row>
    <row r="174" spans="1:145" ht="9.9499999999999993" customHeight="1" x14ac:dyDescent="0.25">
      <c r="DM174" s="56"/>
      <c r="DO174" s="54"/>
      <c r="DP174" s="31"/>
      <c r="DQ174" s="31"/>
      <c r="DR174" s="31"/>
      <c r="DS174" s="31"/>
      <c r="DT174" s="54"/>
      <c r="DU174" s="54"/>
      <c r="DV174" s="54"/>
      <c r="DW174" s="54"/>
      <c r="DX174" s="54"/>
    </row>
    <row r="175" spans="1:145" ht="9.9499999999999993" customHeight="1" x14ac:dyDescent="0.25">
      <c r="DO175" s="54"/>
      <c r="DP175" s="31"/>
      <c r="DQ175" s="31"/>
      <c r="DR175" s="31"/>
      <c r="DS175" s="31"/>
      <c r="DT175" s="54"/>
      <c r="DU175" s="54"/>
      <c r="DV175" s="54"/>
      <c r="DW175" s="54"/>
      <c r="DX175" s="54"/>
    </row>
    <row r="176" spans="1:145" s="27" customFormat="1" ht="9.9499999999999993"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O176" s="54"/>
      <c r="DP176" s="31"/>
      <c r="DQ176" s="31"/>
      <c r="DR176" s="31"/>
      <c r="DS176" s="31"/>
      <c r="DT176" s="54"/>
      <c r="DU176" s="54"/>
      <c r="DV176" s="54"/>
      <c r="DW176" s="54"/>
      <c r="DX176" s="54"/>
      <c r="EE176" s="2"/>
      <c r="EF176" s="2"/>
      <c r="EG176" s="2"/>
      <c r="EH176" s="2"/>
      <c r="EI176" s="2"/>
      <c r="EJ176" s="2"/>
      <c r="EK176" s="2"/>
      <c r="EL176" s="2"/>
      <c r="EM176" s="2"/>
      <c r="EN176" s="2"/>
      <c r="EO176" s="2"/>
    </row>
    <row r="177" spans="1:145" s="27" customFormat="1" ht="9.9499999999999993"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O177" s="22"/>
      <c r="DP177" s="22"/>
      <c r="DQ177" s="31"/>
      <c r="DR177" s="31"/>
      <c r="DS177" s="31"/>
      <c r="DT177" s="54"/>
      <c r="DU177" s="22"/>
      <c r="DV177" s="22"/>
      <c r="DW177" s="54"/>
      <c r="DX177" s="54"/>
      <c r="EE177" s="2"/>
      <c r="EF177" s="2"/>
      <c r="EG177" s="2"/>
      <c r="EH177" s="2"/>
      <c r="EI177" s="2"/>
      <c r="EJ177" s="2"/>
      <c r="EK177" s="2"/>
      <c r="EL177" s="2"/>
      <c r="EM177" s="2"/>
      <c r="EN177" s="2"/>
      <c r="EO177" s="2"/>
    </row>
    <row r="178" spans="1:145" s="27" customFormat="1" ht="9.9499999999999993"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O178" s="22"/>
      <c r="DP178" s="22"/>
      <c r="DQ178" s="31"/>
      <c r="DR178" s="31"/>
      <c r="DS178" s="31"/>
      <c r="DT178" s="54"/>
      <c r="DU178" s="22"/>
      <c r="DV178" s="22"/>
      <c r="DW178" s="54"/>
      <c r="DX178" s="54"/>
      <c r="EE178" s="2"/>
      <c r="EF178" s="2"/>
      <c r="EG178" s="2"/>
      <c r="EH178" s="2"/>
      <c r="EI178" s="2"/>
      <c r="EJ178" s="2"/>
      <c r="EK178" s="2"/>
      <c r="EL178" s="2"/>
      <c r="EM178" s="2"/>
      <c r="EN178" s="2"/>
      <c r="EO178" s="2"/>
    </row>
    <row r="179" spans="1:145" s="27" customFormat="1" ht="9.9499999999999993"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O179" s="22"/>
      <c r="DP179" s="22"/>
      <c r="DQ179" s="31"/>
      <c r="DR179" s="31"/>
      <c r="DS179" s="31"/>
      <c r="DT179" s="54"/>
      <c r="DU179" s="22"/>
      <c r="DV179" s="22"/>
      <c r="DW179" s="54"/>
      <c r="DX179" s="54"/>
      <c r="EE179" s="2"/>
      <c r="EF179" s="2"/>
      <c r="EG179" s="2"/>
      <c r="EH179" s="2"/>
      <c r="EI179" s="2"/>
      <c r="EJ179" s="2"/>
      <c r="EK179" s="2"/>
      <c r="EL179" s="2"/>
      <c r="EM179" s="2"/>
      <c r="EN179" s="2"/>
      <c r="EO179" s="2"/>
    </row>
    <row r="180" spans="1:145" s="27" customFormat="1" ht="9.9499999999999993"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O180" s="22"/>
      <c r="DP180" s="22"/>
      <c r="DQ180" s="31"/>
      <c r="DR180" s="31"/>
      <c r="DS180" s="31"/>
      <c r="DT180" s="54"/>
      <c r="DU180" s="22"/>
      <c r="DV180" s="22"/>
      <c r="DW180" s="54"/>
      <c r="DX180" s="54"/>
      <c r="EE180" s="2"/>
      <c r="EF180" s="2"/>
      <c r="EG180" s="2"/>
      <c r="EH180" s="2"/>
      <c r="EI180" s="2"/>
      <c r="EJ180" s="2"/>
      <c r="EK180" s="2"/>
      <c r="EL180" s="2"/>
      <c r="EM180" s="2"/>
      <c r="EN180" s="2"/>
      <c r="EO180" s="2"/>
    </row>
    <row r="181" spans="1:145" s="27" customFormat="1" ht="9.9499999999999993"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O181" s="22"/>
      <c r="DP181" s="22"/>
      <c r="DQ181" s="31"/>
      <c r="DR181" s="31"/>
      <c r="DS181" s="31"/>
      <c r="DT181" s="54"/>
      <c r="DU181" s="22"/>
      <c r="DV181" s="22"/>
      <c r="DW181" s="54"/>
      <c r="DX181" s="54"/>
      <c r="EE181" s="2"/>
      <c r="EF181" s="2"/>
      <c r="EG181" s="2"/>
      <c r="EH181" s="2"/>
      <c r="EI181" s="2"/>
      <c r="EJ181" s="2"/>
      <c r="EK181" s="2"/>
      <c r="EL181" s="2"/>
      <c r="EM181" s="2"/>
      <c r="EN181" s="2"/>
      <c r="EO181" s="2"/>
    </row>
    <row r="182" spans="1:145" s="27" customFormat="1" ht="9.9499999999999993"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O182" s="22"/>
      <c r="DP182" s="22"/>
      <c r="DQ182" s="31"/>
      <c r="DR182" s="31"/>
      <c r="DS182" s="31"/>
      <c r="DT182" s="54"/>
      <c r="DU182" s="22"/>
      <c r="DV182" s="22"/>
      <c r="DW182" s="54"/>
      <c r="DX182" s="54"/>
      <c r="EE182" s="2"/>
      <c r="EF182" s="2"/>
      <c r="EG182" s="2"/>
      <c r="EH182" s="2"/>
      <c r="EI182" s="2"/>
      <c r="EJ182" s="2"/>
      <c r="EK182" s="2"/>
      <c r="EL182" s="2"/>
      <c r="EM182" s="2"/>
      <c r="EN182" s="2"/>
      <c r="EO182" s="2"/>
    </row>
    <row r="183" spans="1:145" s="27" customFormat="1" ht="9.9499999999999993"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O183" s="22"/>
      <c r="DP183" s="22"/>
      <c r="DQ183" s="31"/>
      <c r="DR183" s="31"/>
      <c r="DS183" s="31"/>
      <c r="DT183" s="54"/>
      <c r="DU183" s="22"/>
      <c r="DV183" s="22"/>
      <c r="DW183" s="54"/>
      <c r="DX183" s="54"/>
      <c r="EE183" s="2"/>
      <c r="EF183" s="2"/>
      <c r="EG183" s="2"/>
      <c r="EH183" s="2"/>
      <c r="EI183" s="2"/>
      <c r="EJ183" s="2"/>
      <c r="EK183" s="2"/>
      <c r="EL183" s="2"/>
      <c r="EM183" s="2"/>
      <c r="EN183" s="2"/>
      <c r="EO183" s="2"/>
    </row>
    <row r="184" spans="1:145" s="27" customFormat="1" ht="9.9499999999999993"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O184" s="22"/>
      <c r="DP184" s="22"/>
      <c r="DQ184" s="31"/>
      <c r="DR184" s="31"/>
      <c r="DS184" s="31"/>
      <c r="DT184" s="54"/>
      <c r="DU184" s="22"/>
      <c r="DV184" s="54"/>
      <c r="DW184" s="54"/>
      <c r="DX184" s="54"/>
      <c r="EE184" s="2"/>
      <c r="EF184" s="2"/>
      <c r="EG184" s="2"/>
      <c r="EH184" s="2"/>
      <c r="EI184" s="2"/>
      <c r="EJ184" s="2"/>
      <c r="EK184" s="2"/>
      <c r="EL184" s="2"/>
      <c r="EM184" s="2"/>
      <c r="EN184" s="2"/>
      <c r="EO184" s="2"/>
    </row>
    <row r="185" spans="1:145" s="27" customFormat="1" ht="9.9499999999999993"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O185" s="22"/>
      <c r="DP185" s="22"/>
      <c r="DQ185" s="31"/>
      <c r="DR185" s="31"/>
      <c r="DS185" s="31"/>
      <c r="DT185" s="54"/>
      <c r="DU185" s="22"/>
      <c r="DV185" s="54"/>
      <c r="DW185" s="54"/>
      <c r="DX185" s="54"/>
      <c r="EE185" s="2"/>
      <c r="EF185" s="2"/>
      <c r="EG185" s="2"/>
      <c r="EH185" s="2"/>
      <c r="EI185" s="2"/>
      <c r="EJ185" s="2"/>
      <c r="EK185" s="2"/>
      <c r="EL185" s="2"/>
      <c r="EM185" s="2"/>
      <c r="EN185" s="2"/>
      <c r="EO185" s="2"/>
    </row>
    <row r="186" spans="1:145" s="27" customFormat="1" ht="9.9499999999999993"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O186" s="22"/>
      <c r="DP186" s="22"/>
      <c r="DQ186" s="31"/>
      <c r="DR186" s="31"/>
      <c r="DS186" s="31"/>
      <c r="DT186" s="54"/>
      <c r="DU186" s="22"/>
      <c r="DV186" s="54"/>
      <c r="DW186" s="54"/>
      <c r="DX186" s="54"/>
      <c r="EE186" s="2"/>
      <c r="EF186" s="2"/>
      <c r="EG186" s="2"/>
      <c r="EH186" s="2"/>
      <c r="EI186" s="2"/>
      <c r="EJ186" s="2"/>
      <c r="EK186" s="2"/>
      <c r="EL186" s="2"/>
      <c r="EM186" s="2"/>
      <c r="EN186" s="2"/>
      <c r="EO186" s="2"/>
    </row>
    <row r="187" spans="1:145" s="27" customFormat="1" ht="9.9499999999999993"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O187" s="22"/>
      <c r="DP187" s="22"/>
      <c r="DQ187" s="31"/>
      <c r="DR187" s="31"/>
      <c r="DS187" s="31"/>
      <c r="DT187" s="54"/>
      <c r="DU187" s="22"/>
      <c r="DV187" s="54"/>
      <c r="DW187" s="54"/>
      <c r="DX187" s="54"/>
      <c r="EE187" s="2"/>
      <c r="EF187" s="2"/>
      <c r="EG187" s="2"/>
      <c r="EH187" s="2"/>
      <c r="EI187" s="2"/>
      <c r="EJ187" s="2"/>
      <c r="EK187" s="2"/>
      <c r="EL187" s="2"/>
      <c r="EM187" s="2"/>
      <c r="EN187" s="2"/>
      <c r="EO187" s="2"/>
    </row>
    <row r="188" spans="1:145" s="27" customFormat="1" ht="9.9499999999999993"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O188" s="22"/>
      <c r="DP188" s="22"/>
      <c r="DQ188" s="31"/>
      <c r="DR188" s="31"/>
      <c r="DS188" s="31"/>
      <c r="DT188" s="54"/>
      <c r="DU188" s="22"/>
      <c r="DV188" s="54"/>
      <c r="EE188" s="2"/>
      <c r="EF188" s="2"/>
      <c r="EG188" s="2"/>
      <c r="EH188" s="2"/>
      <c r="EI188" s="2"/>
      <c r="EJ188" s="2"/>
      <c r="EK188" s="2"/>
      <c r="EL188" s="2"/>
      <c r="EM188" s="2"/>
      <c r="EN188" s="2"/>
      <c r="EO188" s="2"/>
    </row>
    <row r="189" spans="1:145" s="27" customFormat="1" ht="9.9499999999999993"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O189" s="54"/>
      <c r="DP189" s="54"/>
      <c r="DQ189" s="31"/>
      <c r="DR189" s="31"/>
      <c r="DS189" s="31"/>
      <c r="DT189" s="54"/>
      <c r="DU189" s="54"/>
      <c r="DV189" s="54"/>
      <c r="EE189" s="2"/>
      <c r="EF189" s="2"/>
      <c r="EG189" s="2"/>
      <c r="EH189" s="2"/>
      <c r="EI189" s="2"/>
      <c r="EJ189" s="2"/>
      <c r="EK189" s="2"/>
      <c r="EL189" s="2"/>
      <c r="EM189" s="2"/>
      <c r="EN189" s="2"/>
      <c r="EO189" s="2"/>
    </row>
    <row r="190" spans="1:145" s="27" customFormat="1" ht="9.9499999999999993"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O190" s="54"/>
      <c r="DP190" s="54"/>
      <c r="DQ190" s="31"/>
      <c r="DR190" s="31"/>
      <c r="DS190" s="31"/>
      <c r="DT190" s="54"/>
      <c r="DU190" s="54"/>
      <c r="DV190" s="54"/>
      <c r="EE190" s="2"/>
      <c r="EF190" s="2"/>
      <c r="EG190" s="2"/>
      <c r="EH190" s="2"/>
      <c r="EI190" s="2"/>
      <c r="EJ190" s="2"/>
      <c r="EK190" s="2"/>
      <c r="EL190" s="2"/>
      <c r="EM190" s="2"/>
      <c r="EN190" s="2"/>
      <c r="EO190" s="2"/>
    </row>
    <row r="191" spans="1:145" s="27" customFormat="1" ht="9.9499999999999993"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O191" s="54"/>
      <c r="DP191" s="54"/>
      <c r="DQ191" s="31"/>
      <c r="DR191" s="31"/>
      <c r="DS191" s="31"/>
      <c r="DT191" s="54"/>
      <c r="DU191" s="54"/>
      <c r="DV191" s="54"/>
      <c r="EE191" s="2"/>
      <c r="EF191" s="2"/>
      <c r="EG191" s="2"/>
      <c r="EH191" s="2"/>
      <c r="EI191" s="2"/>
      <c r="EJ191" s="2"/>
      <c r="EK191" s="2"/>
      <c r="EL191" s="2"/>
      <c r="EM191" s="2"/>
      <c r="EN191" s="2"/>
      <c r="EO191" s="2"/>
    </row>
    <row r="192" spans="1:145" s="27" customFormat="1" ht="9.9499999999999993"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O192" s="54"/>
      <c r="DP192" s="54"/>
      <c r="DQ192" s="31"/>
      <c r="DR192" s="31"/>
      <c r="DS192" s="31"/>
      <c r="DT192" s="54"/>
      <c r="DU192" s="54"/>
      <c r="DV192" s="54"/>
      <c r="EE192" s="2"/>
      <c r="EF192" s="2"/>
      <c r="EG192" s="2"/>
      <c r="EH192" s="2"/>
      <c r="EI192" s="2"/>
      <c r="EJ192" s="2"/>
      <c r="EK192" s="2"/>
      <c r="EL192" s="2"/>
      <c r="EM192" s="2"/>
      <c r="EN192" s="2"/>
      <c r="EO192" s="2"/>
    </row>
    <row r="193" spans="1:152" s="27" customFormat="1" ht="9.9499999999999993"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O193" s="54"/>
      <c r="DP193" s="54"/>
      <c r="DQ193" s="31"/>
      <c r="DR193" s="31"/>
      <c r="DS193" s="31"/>
      <c r="DT193" s="54"/>
      <c r="DU193" s="54"/>
      <c r="DV193" s="54"/>
      <c r="EE193" s="2"/>
      <c r="EF193" s="2"/>
      <c r="EG193" s="2"/>
      <c r="EH193" s="2"/>
      <c r="EI193" s="2"/>
      <c r="EJ193" s="2"/>
      <c r="EK193" s="2"/>
      <c r="EL193" s="2"/>
      <c r="EM193" s="2"/>
      <c r="EN193" s="2"/>
      <c r="EO193" s="2"/>
    </row>
    <row r="203" spans="1:152" ht="20.100000000000001" customHeight="1" x14ac:dyDescent="0.25"/>
    <row r="204" spans="1:152" ht="20.100000000000001" customHeight="1" x14ac:dyDescent="0.25"/>
    <row r="205" spans="1:152" ht="20.100000000000001" customHeight="1" x14ac:dyDescent="0.25"/>
    <row r="206" spans="1:152" ht="20.100000000000001" customHeight="1" x14ac:dyDescent="0.25"/>
    <row r="207" spans="1:152" ht="20.100000000000001" customHeight="1" x14ac:dyDescent="0.25"/>
    <row r="208" spans="1:152" ht="20.100000000000001" customHeight="1" x14ac:dyDescent="0.25">
      <c r="DO208" s="74" t="s">
        <v>118</v>
      </c>
      <c r="DP208" s="74"/>
      <c r="DQ208" s="74"/>
      <c r="DR208" s="74"/>
      <c r="DS208" s="74"/>
      <c r="DT208" s="74"/>
      <c r="DU208" s="74"/>
      <c r="DV208" s="74"/>
      <c r="DW208" s="74"/>
      <c r="DX208" s="74"/>
      <c r="DY208" s="74"/>
      <c r="DZ208" s="74"/>
      <c r="EA208" s="74"/>
      <c r="EB208" s="74"/>
      <c r="EC208" s="74"/>
      <c r="EH208" s="74" t="s">
        <v>119</v>
      </c>
      <c r="EI208" s="74"/>
      <c r="EJ208" s="74"/>
      <c r="EK208" s="74"/>
      <c r="EL208" s="74"/>
      <c r="EM208" s="74"/>
      <c r="EN208" s="74"/>
      <c r="EO208" s="74"/>
      <c r="EP208" s="74"/>
      <c r="EQ208" s="74"/>
      <c r="ER208" s="74"/>
      <c r="ES208" s="74"/>
      <c r="ET208" s="74"/>
      <c r="EU208" s="74"/>
      <c r="EV208" s="74"/>
    </row>
    <row r="209" spans="1:152" ht="20.100000000000001" customHeight="1" x14ac:dyDescent="0.25">
      <c r="DO209" s="74" t="s">
        <v>14</v>
      </c>
      <c r="DP209" s="74"/>
      <c r="DQ209" s="74"/>
      <c r="DR209" s="74"/>
      <c r="DS209" s="74"/>
      <c r="DT209" s="74"/>
      <c r="DU209" s="74"/>
      <c r="DV209" s="74"/>
      <c r="DW209" s="74"/>
      <c r="DX209" s="74"/>
      <c r="DY209" s="74"/>
      <c r="DZ209" s="74"/>
      <c r="EA209" s="74"/>
      <c r="EB209" s="74"/>
      <c r="EC209" s="74"/>
      <c r="EH209" s="74" t="s">
        <v>14</v>
      </c>
      <c r="EI209" s="74"/>
      <c r="EJ209" s="74"/>
      <c r="EK209" s="74"/>
      <c r="EL209" s="74"/>
      <c r="EM209" s="74"/>
      <c r="EN209" s="74"/>
      <c r="EO209" s="74"/>
      <c r="EP209" s="74"/>
      <c r="EQ209" s="74"/>
      <c r="ER209" s="74"/>
      <c r="ES209" s="74"/>
      <c r="ET209" s="74"/>
      <c r="EU209" s="74"/>
      <c r="EV209" s="74"/>
    </row>
    <row r="210" spans="1:152" ht="20.100000000000001" customHeight="1" x14ac:dyDescent="0.25">
      <c r="DO210" s="54"/>
      <c r="DP210" s="54"/>
      <c r="DQ210" s="31"/>
      <c r="DR210" s="31"/>
      <c r="DS210" s="31"/>
      <c r="DT210" s="54"/>
      <c r="DU210" s="54"/>
      <c r="DV210" s="54"/>
      <c r="DW210" s="54"/>
      <c r="DX210" s="54"/>
      <c r="DY210" s="54"/>
      <c r="DZ210" s="54"/>
      <c r="EA210" s="55"/>
      <c r="EB210" s="55"/>
      <c r="EC210" s="55"/>
      <c r="EH210" s="54"/>
      <c r="EI210" s="54"/>
      <c r="EJ210" s="31"/>
      <c r="EK210" s="31"/>
      <c r="EL210" s="31"/>
      <c r="EM210" s="54"/>
      <c r="EN210" s="54"/>
      <c r="EO210" s="54"/>
      <c r="EP210" s="54"/>
      <c r="EQ210" s="54"/>
      <c r="ER210" s="54"/>
      <c r="ES210" s="54"/>
      <c r="ET210" s="55"/>
      <c r="EU210" s="55"/>
      <c r="EV210" s="55"/>
    </row>
    <row r="211" spans="1:152" ht="20.100000000000001" customHeight="1" x14ac:dyDescent="0.25">
      <c r="DO211" s="74" t="s">
        <v>15</v>
      </c>
      <c r="DP211" s="74"/>
      <c r="DQ211" s="31" t="s">
        <v>40</v>
      </c>
      <c r="DR211" s="31" t="s">
        <v>41</v>
      </c>
      <c r="DS211" s="31" t="s">
        <v>42</v>
      </c>
      <c r="DT211" s="74" t="s">
        <v>20</v>
      </c>
      <c r="DU211" s="74"/>
      <c r="DV211" s="31" t="s">
        <v>40</v>
      </c>
      <c r="DW211" s="31" t="s">
        <v>41</v>
      </c>
      <c r="DX211" s="31" t="s">
        <v>42</v>
      </c>
      <c r="DY211" s="74" t="s">
        <v>25</v>
      </c>
      <c r="DZ211" s="74"/>
      <c r="EA211" s="31" t="s">
        <v>40</v>
      </c>
      <c r="EB211" s="31" t="s">
        <v>41</v>
      </c>
      <c r="EC211" s="31" t="s">
        <v>42</v>
      </c>
      <c r="EH211" s="74" t="s">
        <v>15</v>
      </c>
      <c r="EI211" s="74"/>
      <c r="EJ211" s="31" t="s">
        <v>40</v>
      </c>
      <c r="EK211" s="31" t="s">
        <v>41</v>
      </c>
      <c r="EL211" s="31" t="s">
        <v>42</v>
      </c>
      <c r="EM211" s="74" t="s">
        <v>20</v>
      </c>
      <c r="EN211" s="74"/>
      <c r="EO211" s="31" t="s">
        <v>40</v>
      </c>
      <c r="EP211" s="31" t="s">
        <v>41</v>
      </c>
      <c r="EQ211" s="31" t="s">
        <v>42</v>
      </c>
      <c r="ER211" s="74" t="s">
        <v>25</v>
      </c>
      <c r="ES211" s="74"/>
      <c r="ET211" s="31" t="s">
        <v>40</v>
      </c>
      <c r="EU211" s="31" t="s">
        <v>41</v>
      </c>
      <c r="EV211" s="31" t="s">
        <v>42</v>
      </c>
    </row>
    <row r="212" spans="1:152" ht="20.100000000000001" customHeight="1" x14ac:dyDescent="0.25">
      <c r="DO212" s="77"/>
      <c r="DP212" s="77"/>
      <c r="DQ212" s="31"/>
      <c r="DR212" s="31"/>
      <c r="DS212" s="31"/>
      <c r="DT212" s="74"/>
      <c r="DU212" s="74"/>
      <c r="DV212" s="54"/>
      <c r="DW212" s="54"/>
      <c r="DX212" s="54"/>
      <c r="DY212" s="74"/>
      <c r="DZ212" s="74"/>
      <c r="EA212" s="55"/>
      <c r="EB212" s="55"/>
      <c r="EC212" s="55"/>
      <c r="EH212" s="77"/>
      <c r="EI212" s="77"/>
      <c r="EJ212" s="31"/>
      <c r="EK212" s="31"/>
      <c r="EL212" s="31"/>
      <c r="EM212" s="74"/>
      <c r="EN212" s="74"/>
      <c r="EO212" s="54"/>
      <c r="EP212" s="54"/>
      <c r="EQ212" s="54"/>
      <c r="ER212" s="74"/>
      <c r="ES212" s="74"/>
      <c r="ET212" s="55"/>
      <c r="EU212" s="55"/>
      <c r="EV212" s="55"/>
    </row>
    <row r="213" spans="1:152" s="27" customFormat="1" ht="20.100000000000001"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O213" s="54" t="s">
        <v>17</v>
      </c>
      <c r="DP213" s="54">
        <v>1359.09</v>
      </c>
      <c r="DQ213" s="31" t="e">
        <f>TRUNC((IF($I$124="R-1B",($DB$124/$DH$96),"FALSO")),2)</f>
        <v>#VALUE!</v>
      </c>
      <c r="DR213" s="31" t="e">
        <f>TRUNC((IF(DQ213="FALSO","FALSO",(DP213*$DM$247))),2)</f>
        <v>#VALUE!</v>
      </c>
      <c r="DS213" s="37" t="e">
        <f>IF(DR213="FALSO","FALSO",IF(DQ213&lt;(DR213),"PREENCHIMENTO INCORRETO","PREENCHIMENTO CORRETO"))</f>
        <v>#VALUE!</v>
      </c>
      <c r="DT213" s="54" t="s">
        <v>21</v>
      </c>
      <c r="DU213" s="54">
        <v>1643.89</v>
      </c>
      <c r="DV213" s="31" t="e">
        <f>TRUNC((IF($I$124="R-1N",$DB$124/$DH$96,"FALSO")),2)</f>
        <v>#VALUE!</v>
      </c>
      <c r="DW213" s="31" t="e">
        <f>TRUNC((IF(DV213="FALSO","FALSO",(DU213*$DM$247))),2)</f>
        <v>#VALUE!</v>
      </c>
      <c r="DX213" s="37" t="e">
        <f>IF(DW213="FALSO","FALSO",IF(DV213&lt;(DW213),"PREENCHIMENTO INCORRETO","PREENCHIMENTO CORRETO"))</f>
        <v>#VALUE!</v>
      </c>
      <c r="DY213" s="54" t="s">
        <v>26</v>
      </c>
      <c r="DZ213" s="54">
        <v>1986.13</v>
      </c>
      <c r="EA213" s="37" t="e">
        <f>TRUNC((IF($I$124="R-1A",$DB$124/$DH$96,"FALSO")),2)</f>
        <v>#VALUE!</v>
      </c>
      <c r="EB213" s="31" t="e">
        <f>TRUNC((IF(EA213="FALSO","FALSO",(DZ213*$DM$247))),2)</f>
        <v>#VALUE!</v>
      </c>
      <c r="EC213" s="37" t="e">
        <f>IF(EB213="FALSO","FALSO",IF(EA213&lt;(EB213),"PREENCHIMENTO INCORRETO","PREENCHIMENTO CORRETO"))</f>
        <v>#VALUE!</v>
      </c>
      <c r="EE213" s="2"/>
      <c r="EF213" s="2"/>
      <c r="EG213" s="2"/>
      <c r="EH213" s="54" t="s">
        <v>17</v>
      </c>
      <c r="EI213" s="54">
        <v>1359.09</v>
      </c>
      <c r="EJ213" s="31" t="e">
        <f>TRUNC((IF(#REF!="R-1B",(#REF!/$DH$100),"FALSO")),2)</f>
        <v>#REF!</v>
      </c>
      <c r="EK213" s="31" t="e">
        <f>TRUNC((IF(EJ213="FALSO","FALSO",(EI213*$DM$247))),2)</f>
        <v>#REF!</v>
      </c>
      <c r="EL213" s="37" t="e">
        <f>IF(EK213="FALSO","FALSO",IF(EJ213&lt;(EK213),"PREENCHIMENTO INCORRETO","PREENCHIMENTO CORRETO"))</f>
        <v>#REF!</v>
      </c>
      <c r="EM213" s="54" t="s">
        <v>21</v>
      </c>
      <c r="EN213" s="54">
        <v>1643.89</v>
      </c>
      <c r="EO213" s="31" t="e">
        <f>TRUNC((IF(#REF!="R-1N",#REF!/$DH$100,"FALSO")),2)</f>
        <v>#REF!</v>
      </c>
      <c r="EP213" s="31" t="e">
        <f>TRUNC((IF(EO213="FALSO","FALSO",(EN213*$DM$247))),2)</f>
        <v>#REF!</v>
      </c>
      <c r="EQ213" s="37" t="e">
        <f>IF(EP213="FALSO","FALSO",IF(EO213&lt;(EP213),"PREENCHIMENTO INCORRETO","PREENCHIMENTO CORRETO"))</f>
        <v>#REF!</v>
      </c>
      <c r="ER213" s="54" t="s">
        <v>26</v>
      </c>
      <c r="ES213" s="54">
        <v>1986.13</v>
      </c>
      <c r="ET213" s="37" t="e">
        <f>TRUNC((IF(#REF!="R-1A",#REF!/$DH$100,"FALSO")),2)</f>
        <v>#REF!</v>
      </c>
      <c r="EU213" s="31" t="e">
        <f>TRUNC((IF(ET213="FALSO","FALSO",(ES213*$DM$247))),2)</f>
        <v>#REF!</v>
      </c>
      <c r="EV213" s="37" t="e">
        <f>IF(EU213="FALSO","FALSO",IF(ET213&lt;(EU213),"PREENCHIMENTO INCORRETO","PREENCHIMENTO CORRETO"))</f>
        <v>#REF!</v>
      </c>
    </row>
    <row r="214" spans="1:152" s="27" customFormat="1" ht="20.100000000000001"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L214" s="29"/>
      <c r="DM214" s="29"/>
      <c r="DN214" s="29"/>
      <c r="DO214" s="74"/>
      <c r="DP214" s="74"/>
      <c r="DQ214" s="31"/>
      <c r="DR214" s="31"/>
      <c r="DS214" s="31"/>
      <c r="DT214" s="74"/>
      <c r="DU214" s="74"/>
      <c r="DV214" s="54"/>
      <c r="DW214" s="54"/>
      <c r="DX214" s="54"/>
      <c r="DY214" s="74"/>
      <c r="DZ214" s="74"/>
      <c r="EA214" s="54"/>
      <c r="EB214" s="54"/>
      <c r="EC214" s="54"/>
      <c r="EE214" s="2"/>
      <c r="EF214" s="2"/>
      <c r="EG214" s="2"/>
      <c r="EH214" s="74"/>
      <c r="EI214" s="74"/>
      <c r="EJ214" s="31"/>
      <c r="EK214" s="31"/>
      <c r="EL214" s="31"/>
      <c r="EM214" s="74"/>
      <c r="EN214" s="74"/>
      <c r="EO214" s="54"/>
      <c r="EP214" s="54"/>
      <c r="EQ214" s="54"/>
      <c r="ER214" s="74"/>
      <c r="ES214" s="74"/>
      <c r="ET214" s="54"/>
      <c r="EU214" s="54"/>
      <c r="EV214" s="54"/>
    </row>
    <row r="215" spans="1:152" s="27" customFormat="1" ht="20.100000000000001"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O215" s="54" t="s">
        <v>18</v>
      </c>
      <c r="DP215" s="54">
        <v>1228.72</v>
      </c>
      <c r="DQ215" s="31" t="e">
        <f>TRUNC((IF($I$124="pp-4b",($DB$124/$DH$96),"FALSO")),2)</f>
        <v>#VALUE!</v>
      </c>
      <c r="DR215" s="31" t="e">
        <f>TRUNC((IF(DQ215="FALSO","FALSO",(DP215*$DM$247))),2)</f>
        <v>#VALUE!</v>
      </c>
      <c r="DS215" s="37" t="e">
        <f>IF(DR215="FALSO","FALSO",IF(DQ215&lt;(DR215),"PREENCHIMENTO INCORRETO","PREENCHIMENTO CORRETO"))</f>
        <v>#VALUE!</v>
      </c>
      <c r="DT215" s="54" t="s">
        <v>22</v>
      </c>
      <c r="DU215" s="54">
        <v>1534.06</v>
      </c>
      <c r="DV215" s="37" t="e">
        <f>TRUNC((IF($I$124="PP-4N",$DB$124/$DH$96,"FALSO")),2)</f>
        <v>#VALUE!</v>
      </c>
      <c r="DW215" s="31" t="e">
        <f>TRUNC((IF(DV215="FALSO","FALSO",(DU215*$DM$247))),2)</f>
        <v>#VALUE!</v>
      </c>
      <c r="DX215" s="37" t="e">
        <f>IF(DW215="FALSO","FALSO",IF(DV215&lt;(DW215),"PREENCHIMENTO INCORRETO","PREENCHIMENTO CORRETO"))</f>
        <v>#VALUE!</v>
      </c>
      <c r="DY215" s="54" t="s">
        <v>27</v>
      </c>
      <c r="DZ215" s="54">
        <v>1589.17</v>
      </c>
      <c r="EA215" s="37" t="e">
        <f>TRUNC((IF($I$124="R-8A",$DB$124/$DH$96,"FALSO")),2)</f>
        <v>#VALUE!</v>
      </c>
      <c r="EB215" s="31" t="e">
        <f>TRUNC((IF(EA215="FALSO","FALSO",(DZ215*$DM$247))),2)</f>
        <v>#VALUE!</v>
      </c>
      <c r="EC215" s="37" t="e">
        <f>IF(EB215="FALSO","FALSO",IF(EA215&lt;(EB215),"PREENCHIMENTO INCORRETO","PREENCHIMENTO CORRETO"))</f>
        <v>#VALUE!</v>
      </c>
      <c r="EE215" s="2"/>
      <c r="EF215" s="2"/>
      <c r="EG215" s="2"/>
      <c r="EH215" s="54" t="s">
        <v>18</v>
      </c>
      <c r="EI215" s="54">
        <v>1228.72</v>
      </c>
      <c r="EJ215" s="31" t="e">
        <f>TRUNC((IF(#REF!="pp-4b",(#REF!/$DH$100),"FALSO")),2)</f>
        <v>#REF!</v>
      </c>
      <c r="EK215" s="31" t="e">
        <f>TRUNC((IF(EJ215="FALSO","FALSO",(EI215*$DM$247))),2)</f>
        <v>#REF!</v>
      </c>
      <c r="EL215" s="37" t="e">
        <f>IF(EK215="FALSO","FALSO",IF(EJ215&lt;(EK215),"PREENCHIMENTO INCORRETO","PREENCHIMENTO CORRETO"))</f>
        <v>#REF!</v>
      </c>
      <c r="EM215" s="54" t="s">
        <v>22</v>
      </c>
      <c r="EN215" s="54">
        <v>1534.06</v>
      </c>
      <c r="EO215" s="37" t="e">
        <f>TRUNC((IF(#REF!="PP-4N",#REF!/$DH$100,"FALSO")),2)</f>
        <v>#REF!</v>
      </c>
      <c r="EP215" s="31" t="e">
        <f>TRUNC((IF(EO215="FALSO","FALSO",(EN215*$DM$247))),2)</f>
        <v>#REF!</v>
      </c>
      <c r="EQ215" s="37" t="e">
        <f>IF(EP215="FALSO","FALSO",IF(EO215&lt;(EP215),"PREENCHIMENTO INCORRETO","PREENCHIMENTO CORRETO"))</f>
        <v>#REF!</v>
      </c>
      <c r="ER215" s="54" t="s">
        <v>27</v>
      </c>
      <c r="ES215" s="54">
        <v>1589.17</v>
      </c>
      <c r="ET215" s="37" t="e">
        <f>TRUNC((IF(#REF!="R-8A",#REF!/$DH$100,"FALSO")),2)</f>
        <v>#REF!</v>
      </c>
      <c r="EU215" s="31" t="e">
        <f>TRUNC((IF(ET215="FALSO","FALSO",(ES215*$DM$247))),2)</f>
        <v>#REF!</v>
      </c>
      <c r="EV215" s="37" t="e">
        <f>IF(EU215="FALSO","FALSO",IF(ET215&lt;(EU215),"PREENCHIMENTO INCORRETO","PREENCHIMENTO CORRETO"))</f>
        <v>#REF!</v>
      </c>
    </row>
    <row r="216" spans="1:152" s="27" customFormat="1" ht="20.100000000000001"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L216" s="29"/>
      <c r="DM216" s="29"/>
      <c r="DN216" s="29"/>
      <c r="DO216" s="74"/>
      <c r="DP216" s="74"/>
      <c r="DQ216" s="31"/>
      <c r="DR216" s="31"/>
      <c r="DS216" s="31"/>
      <c r="DT216" s="74"/>
      <c r="DU216" s="74"/>
      <c r="DV216" s="54"/>
      <c r="DW216" s="54"/>
      <c r="DX216" s="54"/>
      <c r="DY216" s="74"/>
      <c r="DZ216" s="74"/>
      <c r="EA216" s="54"/>
      <c r="EB216" s="54"/>
      <c r="EC216" s="54"/>
      <c r="EE216" s="2"/>
      <c r="EF216" s="2"/>
      <c r="EG216" s="2"/>
      <c r="EH216" s="74"/>
      <c r="EI216" s="74"/>
      <c r="EJ216" s="31"/>
      <c r="EK216" s="31"/>
      <c r="EL216" s="31"/>
      <c r="EM216" s="74"/>
      <c r="EN216" s="74"/>
      <c r="EO216" s="54"/>
      <c r="EP216" s="54"/>
      <c r="EQ216" s="54"/>
      <c r="ER216" s="74"/>
      <c r="ES216" s="74"/>
      <c r="ET216" s="54"/>
      <c r="EU216" s="54"/>
      <c r="EV216" s="54"/>
    </row>
    <row r="217" spans="1:152" s="27" customFormat="1" ht="20.100000000000001"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O217" s="54" t="s">
        <v>19</v>
      </c>
      <c r="DP217" s="54">
        <v>1163.93</v>
      </c>
      <c r="DQ217" s="31" t="e">
        <f>TRUNC((IF($I$124="R-8B",$DB$124/$DH$96,"FALSO")),2)</f>
        <v>#VALUE!</v>
      </c>
      <c r="DR217" s="31" t="e">
        <f>TRUNC((IF(DQ217="FALSO","FALSO",(DP217*$DM$247))),2)</f>
        <v>#VALUE!</v>
      </c>
      <c r="DS217" s="37" t="e">
        <f>IF(DR217="FALSO","FALSO",IF(DQ217&lt;(DR217),"PREENCHIMENTO INCORRETO","PREENCHIMENTO CORRETO"))</f>
        <v>#VALUE!</v>
      </c>
      <c r="DT217" s="54" t="s">
        <v>23</v>
      </c>
      <c r="DU217" s="54">
        <v>1323.45</v>
      </c>
      <c r="DV217" s="37" t="e">
        <f>TRUNC((IF($I$124="R-8N",$DB$124/$DH$96,"FALSO")),2)</f>
        <v>#VALUE!</v>
      </c>
      <c r="DW217" s="31" t="e">
        <f>TRUNC((IF(DV217="FALSO","FALSO",(DU217*$DM$247))),2)</f>
        <v>#VALUE!</v>
      </c>
      <c r="DX217" s="37" t="e">
        <f>IF(DW217="FALSO","FALSO",IF(DV217&lt;(DW217),"PREENCHIMENTO INCORRETO","PREENCHIMENTO CORRETO"))</f>
        <v>#VALUE!</v>
      </c>
      <c r="DY217" s="54" t="s">
        <v>28</v>
      </c>
      <c r="DZ217" s="54">
        <v>1638.46</v>
      </c>
      <c r="EA217" s="37" t="e">
        <f>TRUNC((IF($I$124="R-16A",$DB$124/$DH$96,"FALSO")),2)</f>
        <v>#VALUE!</v>
      </c>
      <c r="EB217" s="31" t="e">
        <f>TRUNC((IF(EA217="FALSO","FALSO",(DZ217*$DM$247))),2)</f>
        <v>#VALUE!</v>
      </c>
      <c r="EC217" s="37" t="e">
        <f>IF(EB217="FALSO","FALSO",IF(EA217&lt;(EB217),"PREENCHIMENTO INCORRETO","PREENCHIMENTO CORRETO"))</f>
        <v>#VALUE!</v>
      </c>
      <c r="EE217" s="2"/>
      <c r="EF217" s="2"/>
      <c r="EG217" s="2"/>
      <c r="EH217" s="54" t="s">
        <v>19</v>
      </c>
      <c r="EI217" s="54">
        <v>1163.93</v>
      </c>
      <c r="EJ217" s="31" t="e">
        <f>TRUNC((IF(#REF!="R-8B",#REF!/$DH$100,"FALSO")),2)</f>
        <v>#REF!</v>
      </c>
      <c r="EK217" s="31" t="e">
        <f>TRUNC((IF(EJ217="FALSO","FALSO",(EI217*$DM$247))),2)</f>
        <v>#REF!</v>
      </c>
      <c r="EL217" s="37" t="e">
        <f>IF(EK217="FALSO","FALSO",IF(EJ217&lt;(EK217),"PREENCHIMENTO INCORRETO","PREENCHIMENTO CORRETO"))</f>
        <v>#REF!</v>
      </c>
      <c r="EM217" s="54" t="s">
        <v>23</v>
      </c>
      <c r="EN217" s="54">
        <v>1323.45</v>
      </c>
      <c r="EO217" s="37" t="e">
        <f>TRUNC((IF(#REF!="R-8N",#REF!/$DH$100,"FALSO")),2)</f>
        <v>#REF!</v>
      </c>
      <c r="EP217" s="31" t="e">
        <f>TRUNC((IF(EO217="FALSO","FALSO",(EN217*$DM$247))),2)</f>
        <v>#REF!</v>
      </c>
      <c r="EQ217" s="37" t="e">
        <f>IF(EP217="FALSO","FALSO",IF(EO217&lt;(EP217),"PREENCHIMENTO INCORRETO","PREENCHIMENTO CORRETO"))</f>
        <v>#REF!</v>
      </c>
      <c r="ER217" s="54" t="s">
        <v>28</v>
      </c>
      <c r="ES217" s="54">
        <v>1638.46</v>
      </c>
      <c r="ET217" s="37" t="e">
        <f>TRUNC((IF(#REF!="R-16A",#REF!/$DH$100,"FALSO")),2)</f>
        <v>#REF!</v>
      </c>
      <c r="EU217" s="31" t="e">
        <f>TRUNC((IF(ET217="FALSO","FALSO",(ES217*$DM$247))),2)</f>
        <v>#REF!</v>
      </c>
      <c r="EV217" s="37" t="e">
        <f>IF(EU217="FALSO","FALSO",IF(ET217&lt;(EU217),"PREENCHIMENTO INCORRETO","PREENCHIMENTO CORRETO"))</f>
        <v>#REF!</v>
      </c>
    </row>
    <row r="218" spans="1:152" s="27" customFormat="1" ht="20.100000000000001"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O218" s="74"/>
      <c r="DP218" s="74"/>
      <c r="DQ218" s="31"/>
      <c r="DR218" s="31"/>
      <c r="DS218" s="31"/>
      <c r="DT218" s="74"/>
      <c r="DU218" s="74"/>
      <c r="DV218" s="54"/>
      <c r="DW218" s="54"/>
      <c r="DX218" s="54"/>
      <c r="DY218" s="74"/>
      <c r="DZ218" s="74"/>
      <c r="EA218" s="54"/>
      <c r="EB218" s="54"/>
      <c r="EC218" s="54"/>
      <c r="EE218" s="2"/>
      <c r="EF218" s="2"/>
      <c r="EG218" s="2"/>
      <c r="EH218" s="74"/>
      <c r="EI218" s="74"/>
      <c r="EJ218" s="31"/>
      <c r="EK218" s="31"/>
      <c r="EL218" s="31"/>
      <c r="EM218" s="74"/>
      <c r="EN218" s="74"/>
      <c r="EO218" s="54"/>
      <c r="EP218" s="54"/>
      <c r="EQ218" s="54"/>
      <c r="ER218" s="74"/>
      <c r="ES218" s="74"/>
      <c r="ET218" s="54"/>
      <c r="EU218" s="54"/>
      <c r="EV218" s="54"/>
    </row>
    <row r="219" spans="1:152" s="27" customFormat="1" ht="20.100000000000001"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O219" s="54" t="s">
        <v>16</v>
      </c>
      <c r="DP219" s="54">
        <v>894.12</v>
      </c>
      <c r="DQ219" s="31" t="e">
        <f>TRUNC((IF($I$124="PIS",$DB$124/$DH$96,"FALSO")),2)</f>
        <v>#VALUE!</v>
      </c>
      <c r="DR219" s="31" t="e">
        <f>TRUNC((IF(DQ219="FALSO","FALSO",(DP219*$DM$247))),2)</f>
        <v>#VALUE!</v>
      </c>
      <c r="DS219" s="37" t="e">
        <f>IF(DR219="FALSO","FALSO",IF(DQ219&lt;(DR219),"PREENCHIMENTO INCORRETO","PREENCHIMENTO CORRETO"))</f>
        <v>#VALUE!</v>
      </c>
      <c r="DT219" s="54" t="s">
        <v>24</v>
      </c>
      <c r="DU219" s="54">
        <v>1278.71</v>
      </c>
      <c r="DV219" s="37" t="e">
        <f>TRUNC((IF($I$124="R-16N",$DB$124/$DH$96,"FALSO")),2)</f>
        <v>#VALUE!</v>
      </c>
      <c r="DW219" s="31" t="e">
        <f>TRUNC((IF(DV219="FALSO","FALSO",(DU219*$DM$247))),2)</f>
        <v>#VALUE!</v>
      </c>
      <c r="DX219" s="37" t="e">
        <f>IF(DW219="FALSO","FALSO",IF(DV219&lt;(DW219),"PREENCHIMENTO INCORRETO","PREENCHIMENTO CORRETO"))</f>
        <v>#VALUE!</v>
      </c>
      <c r="DY219" s="54"/>
      <c r="DZ219" s="54"/>
      <c r="EA219" s="37"/>
      <c r="EB219" s="54"/>
      <c r="EC219" s="54"/>
      <c r="EE219" s="2"/>
      <c r="EF219" s="2"/>
      <c r="EG219" s="2"/>
      <c r="EH219" s="54" t="s">
        <v>16</v>
      </c>
      <c r="EI219" s="54">
        <v>894.12</v>
      </c>
      <c r="EJ219" s="31" t="e">
        <f>TRUNC((IF(#REF!="PIS",#REF!/$DH$100,"FALSO")),2)</f>
        <v>#REF!</v>
      </c>
      <c r="EK219" s="31" t="e">
        <f>TRUNC((IF(EJ219="FALSO","FALSO",(EI219*$DM$247))),2)</f>
        <v>#REF!</v>
      </c>
      <c r="EL219" s="37" t="e">
        <f>IF(EK219="FALSO","FALSO",IF(EJ219&lt;(EK219),"PREENCHIMENTO INCORRETO","PREENCHIMENTO CORRETO"))</f>
        <v>#REF!</v>
      </c>
      <c r="EM219" s="54" t="s">
        <v>24</v>
      </c>
      <c r="EN219" s="54">
        <v>1278.71</v>
      </c>
      <c r="EO219" s="37" t="e">
        <f>TRUNC((IF(#REF!="R-16N",#REF!/$DH$100,"FALSO")),2)</f>
        <v>#REF!</v>
      </c>
      <c r="EP219" s="31" t="e">
        <f>TRUNC((IF(EO219="FALSO","FALSO",(EN219*$DM$247))),2)</f>
        <v>#REF!</v>
      </c>
      <c r="EQ219" s="37" t="e">
        <f>IF(EP219="FALSO","FALSO",IF(EO219&lt;(EP219),"PREENCHIMENTO INCORRETO","PREENCHIMENTO CORRETO"))</f>
        <v>#REF!</v>
      </c>
      <c r="ER219" s="54"/>
      <c r="ES219" s="54"/>
      <c r="ET219" s="37"/>
      <c r="EU219" s="54"/>
      <c r="EV219" s="54"/>
    </row>
    <row r="220" spans="1:152" s="27" customFormat="1" ht="20.100000000000001"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O220" s="54"/>
      <c r="DP220" s="54"/>
      <c r="DQ220" s="31"/>
      <c r="DR220" s="31"/>
      <c r="DS220" s="31"/>
      <c r="DT220" s="54"/>
      <c r="DU220" s="54"/>
      <c r="DV220" s="54"/>
      <c r="DW220" s="54"/>
      <c r="DX220" s="54"/>
      <c r="DY220" s="54"/>
      <c r="DZ220" s="54"/>
      <c r="EA220" s="54"/>
      <c r="EB220" s="54"/>
      <c r="EC220" s="54"/>
      <c r="EE220" s="2"/>
      <c r="EF220" s="2"/>
      <c r="EG220" s="2"/>
      <c r="EH220" s="54"/>
      <c r="EI220" s="54"/>
      <c r="EJ220" s="31"/>
      <c r="EK220" s="31"/>
      <c r="EL220" s="31"/>
      <c r="EM220" s="54"/>
      <c r="EN220" s="54"/>
      <c r="EO220" s="54"/>
      <c r="EP220" s="54"/>
      <c r="EQ220" s="54"/>
      <c r="ER220" s="54"/>
      <c r="ES220" s="54"/>
      <c r="ET220" s="54"/>
      <c r="EU220" s="54"/>
      <c r="EV220" s="54"/>
    </row>
    <row r="221" spans="1:152" s="27" customFormat="1" ht="20.100000000000001"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O221" s="74" t="s">
        <v>35</v>
      </c>
      <c r="DP221" s="74"/>
      <c r="DQ221" s="74"/>
      <c r="DR221" s="74"/>
      <c r="DS221" s="74"/>
      <c r="DT221" s="74"/>
      <c r="DU221" s="74"/>
      <c r="DV221" s="74"/>
      <c r="DW221" s="74"/>
      <c r="DX221" s="74"/>
      <c r="DY221" s="74"/>
      <c r="DZ221" s="74"/>
      <c r="EA221" s="54"/>
      <c r="EB221" s="54"/>
      <c r="EC221" s="54"/>
      <c r="EE221" s="2"/>
      <c r="EF221" s="2"/>
      <c r="EG221" s="2"/>
      <c r="EH221" s="74" t="s">
        <v>35</v>
      </c>
      <c r="EI221" s="74"/>
      <c r="EJ221" s="74"/>
      <c r="EK221" s="74"/>
      <c r="EL221" s="74"/>
      <c r="EM221" s="74"/>
      <c r="EN221" s="74"/>
      <c r="EO221" s="74"/>
      <c r="EP221" s="74"/>
      <c r="EQ221" s="74"/>
      <c r="ER221" s="74"/>
      <c r="ES221" s="74"/>
      <c r="ET221" s="54"/>
      <c r="EU221" s="54"/>
      <c r="EV221" s="54"/>
    </row>
    <row r="222" spans="1:152" s="27" customFormat="1" ht="20.100000000000001"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O222" s="54"/>
      <c r="DP222" s="54"/>
      <c r="DQ222" s="31"/>
      <c r="DR222" s="31"/>
      <c r="DS222" s="31"/>
      <c r="DT222" s="54"/>
      <c r="DU222" s="54"/>
      <c r="DV222" s="54"/>
      <c r="DW222" s="54"/>
      <c r="DX222" s="54"/>
      <c r="DY222" s="54"/>
      <c r="DZ222" s="54"/>
      <c r="EA222" s="54"/>
      <c r="EB222" s="54"/>
      <c r="EC222" s="54"/>
      <c r="EE222" s="2"/>
      <c r="EF222" s="2"/>
      <c r="EG222" s="2"/>
      <c r="EH222" s="54"/>
      <c r="EI222" s="54"/>
      <c r="EJ222" s="31"/>
      <c r="EK222" s="31"/>
      <c r="EL222" s="31"/>
      <c r="EM222" s="54"/>
      <c r="EN222" s="54"/>
      <c r="EO222" s="54"/>
      <c r="EP222" s="54"/>
      <c r="EQ222" s="54"/>
      <c r="ER222" s="54"/>
      <c r="ES222" s="54"/>
      <c r="ET222" s="54"/>
      <c r="EU222" s="54"/>
      <c r="EV222" s="54"/>
    </row>
    <row r="223" spans="1:152" s="27" customFormat="1" ht="20.100000000000001"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O223" s="74" t="s">
        <v>20</v>
      </c>
      <c r="DP223" s="74"/>
      <c r="DQ223" s="31" t="s">
        <v>40</v>
      </c>
      <c r="DR223" s="31" t="s">
        <v>41</v>
      </c>
      <c r="DS223" s="31" t="s">
        <v>42</v>
      </c>
      <c r="DT223" s="74" t="s">
        <v>25</v>
      </c>
      <c r="DU223" s="74"/>
      <c r="DV223" s="31" t="s">
        <v>40</v>
      </c>
      <c r="DW223" s="31" t="s">
        <v>41</v>
      </c>
      <c r="DX223" s="31" t="s">
        <v>42</v>
      </c>
      <c r="DY223" s="74"/>
      <c r="DZ223" s="74"/>
      <c r="EA223" s="54"/>
      <c r="EB223" s="54"/>
      <c r="EC223" s="54"/>
      <c r="EE223" s="2"/>
      <c r="EF223" s="2"/>
      <c r="EG223" s="2"/>
      <c r="EH223" s="74" t="s">
        <v>20</v>
      </c>
      <c r="EI223" s="74"/>
      <c r="EJ223" s="31" t="s">
        <v>40</v>
      </c>
      <c r="EK223" s="31" t="s">
        <v>41</v>
      </c>
      <c r="EL223" s="31" t="s">
        <v>42</v>
      </c>
      <c r="EM223" s="74" t="s">
        <v>25</v>
      </c>
      <c r="EN223" s="74"/>
      <c r="EO223" s="31" t="s">
        <v>40</v>
      </c>
      <c r="EP223" s="31" t="s">
        <v>41</v>
      </c>
      <c r="EQ223" s="31" t="s">
        <v>42</v>
      </c>
      <c r="ER223" s="74"/>
      <c r="ES223" s="74"/>
      <c r="ET223" s="54"/>
      <c r="EU223" s="54"/>
      <c r="EV223" s="54"/>
    </row>
    <row r="224" spans="1:152" s="27" customFormat="1" ht="20.100000000000001"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L224" s="30"/>
      <c r="DM224" s="30"/>
      <c r="DN224" s="30"/>
      <c r="DO224" s="77"/>
      <c r="DP224" s="77"/>
      <c r="DQ224" s="31"/>
      <c r="DR224" s="31"/>
      <c r="DS224" s="31"/>
      <c r="DT224" s="74"/>
      <c r="DU224" s="74"/>
      <c r="DV224" s="54"/>
      <c r="DW224" s="54"/>
      <c r="DX224" s="54"/>
      <c r="DY224" s="74"/>
      <c r="DZ224" s="74"/>
      <c r="EA224" s="54"/>
      <c r="EB224" s="54"/>
      <c r="EC224" s="54"/>
      <c r="EE224" s="2"/>
      <c r="EF224" s="2"/>
      <c r="EG224" s="2"/>
      <c r="EH224" s="77"/>
      <c r="EI224" s="77"/>
      <c r="EJ224" s="31"/>
      <c r="EK224" s="31"/>
      <c r="EL224" s="31"/>
      <c r="EM224" s="74"/>
      <c r="EN224" s="74"/>
      <c r="EO224" s="54"/>
      <c r="EP224" s="54"/>
      <c r="EQ224" s="54"/>
      <c r="ER224" s="74"/>
      <c r="ES224" s="74"/>
      <c r="ET224" s="54"/>
      <c r="EU224" s="54"/>
      <c r="EV224" s="54"/>
    </row>
    <row r="225" spans="1:152" s="27" customFormat="1" ht="20.10000000000000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O225" s="54" t="s">
        <v>29</v>
      </c>
      <c r="DP225" s="54">
        <v>1503.39</v>
      </c>
      <c r="DQ225" s="31" t="e">
        <f>TRUNC((IF($I$124="CAL-8N",$DB$124/$DH$96,"FALSO")),2)</f>
        <v>#VALUE!</v>
      </c>
      <c r="DR225" s="31" t="e">
        <f>TRUNC((IF(DQ225="FALSO","FALSO",(DP225*$DM$247))),2)</f>
        <v>#VALUE!</v>
      </c>
      <c r="DS225" s="37" t="e">
        <f>IF(DR225="FALSO","FALSO",IF(DQ225&lt;(DR225),"PREENCHIMENTO INCORRETO","PREENCHIMENTO CORRETO"))</f>
        <v>#VALUE!</v>
      </c>
      <c r="DT225" s="54" t="s">
        <v>33</v>
      </c>
      <c r="DU225" s="54">
        <v>1620.87</v>
      </c>
      <c r="DV225" s="37" t="e">
        <f>TRUNC((IF($I$124="CAL-8A",$DB$124/$DH$96,"FALSO")),2)</f>
        <v>#VALUE!</v>
      </c>
      <c r="DW225" s="31" t="e">
        <f>TRUNC((IF(DV225="FALSO","FALSO",(DU225*$DM$247))),2)</f>
        <v>#VALUE!</v>
      </c>
      <c r="DX225" s="37" t="e">
        <f>IF(DW225="FALSO","FALSO",IF(DV225&lt;(DW225),"PREENCHIMENTO INCORRETO","PREENCHIMENTO CORRETO"))</f>
        <v>#VALUE!</v>
      </c>
      <c r="DY225" s="54"/>
      <c r="DZ225" s="54"/>
      <c r="EA225" s="54"/>
      <c r="EB225" s="54"/>
      <c r="EC225" s="54"/>
      <c r="EE225" s="2"/>
      <c r="EF225" s="2"/>
      <c r="EG225" s="2"/>
      <c r="EH225" s="54" t="s">
        <v>29</v>
      </c>
      <c r="EI225" s="54">
        <v>1503.39</v>
      </c>
      <c r="EJ225" s="31" t="e">
        <f>TRUNC((IF(#REF!="CAL-8N",#REF!/$DH$100,"FALSO")),2)</f>
        <v>#REF!</v>
      </c>
      <c r="EK225" s="31" t="e">
        <f>TRUNC((IF(EJ225="FALSO","FALSO",(EI225*$DM$247))),2)</f>
        <v>#REF!</v>
      </c>
      <c r="EL225" s="37" t="e">
        <f>IF(EK225="FALSO","FALSO",IF(EJ225&lt;(EK225),"PREENCHIMENTO INCORRETO","PREENCHIMENTO CORRETO"))</f>
        <v>#REF!</v>
      </c>
      <c r="EM225" s="54" t="s">
        <v>33</v>
      </c>
      <c r="EN225" s="54">
        <v>1620.87</v>
      </c>
      <c r="EO225" s="37" t="e">
        <f>TRUNC((IF(#REF!="CAL-8A",#REF!/$DH$100,"FALSO")),2)</f>
        <v>#REF!</v>
      </c>
      <c r="EP225" s="31" t="e">
        <f>TRUNC((IF(EO225="FALSO","FALSO",(EN225*$DM$247))),2)</f>
        <v>#REF!</v>
      </c>
      <c r="EQ225" s="37" t="e">
        <f>IF(EP225="FALSO","FALSO",IF(EO225&lt;(EP225),"PREENCHIMENTO INCORRETO","PREENCHIMENTO CORRETO"))</f>
        <v>#REF!</v>
      </c>
      <c r="ER225" s="54"/>
      <c r="ES225" s="54"/>
      <c r="ET225" s="54"/>
      <c r="EU225" s="54"/>
      <c r="EV225" s="54"/>
    </row>
    <row r="226" spans="1:152" s="27" customFormat="1" ht="20.100000000000001"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O226" s="74"/>
      <c r="DP226" s="74"/>
      <c r="DQ226" s="31"/>
      <c r="DR226" s="31"/>
      <c r="DS226" s="31"/>
      <c r="DT226" s="74"/>
      <c r="DU226" s="74"/>
      <c r="DV226" s="54"/>
      <c r="DW226" s="54"/>
      <c r="DX226" s="54"/>
      <c r="DY226" s="74"/>
      <c r="DZ226" s="74"/>
      <c r="EA226" s="54"/>
      <c r="EB226" s="54"/>
      <c r="EC226" s="54"/>
      <c r="EE226" s="2"/>
      <c r="EF226" s="2"/>
      <c r="EG226" s="2"/>
      <c r="EH226" s="74"/>
      <c r="EI226" s="74"/>
      <c r="EJ226" s="31"/>
      <c r="EK226" s="31"/>
      <c r="EL226" s="31"/>
      <c r="EM226" s="74"/>
      <c r="EN226" s="74"/>
      <c r="EO226" s="54"/>
      <c r="EP226" s="54"/>
      <c r="EQ226" s="54"/>
      <c r="ER226" s="74"/>
      <c r="ES226" s="74"/>
      <c r="ET226" s="54"/>
      <c r="EU226" s="54"/>
      <c r="EV226" s="54"/>
    </row>
    <row r="227" spans="1:152" s="27" customFormat="1" ht="20.100000000000001"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O227" s="54" t="s">
        <v>30</v>
      </c>
      <c r="DP227" s="54">
        <v>1295.53</v>
      </c>
      <c r="DQ227" s="31" t="e">
        <f>TRUNC((IF($I$124="CSL-8N",$DB$124/$DH$96,"FALSO")),2)</f>
        <v>#VALUE!</v>
      </c>
      <c r="DR227" s="31" t="e">
        <f>TRUNC((IF(DQ227="FALSO","FALSO",(DP227*$DM$247))),2)</f>
        <v>#VALUE!</v>
      </c>
      <c r="DS227" s="37" t="e">
        <f>IF(DR227="FALSO","FALSO",IF(DQ227&lt;(DR227),"PREENCHIMENTO INCORRETO","PREENCHIMENTO CORRETO"))</f>
        <v>#VALUE!</v>
      </c>
      <c r="DT227" s="54" t="s">
        <v>32</v>
      </c>
      <c r="DU227" s="54">
        <v>1418.21</v>
      </c>
      <c r="DV227" s="37" t="e">
        <f>TRUNC((IF($I$124="CSL-8A",$DB$124/$DH$96,"FALSO")),2)</f>
        <v>#VALUE!</v>
      </c>
      <c r="DW227" s="31" t="e">
        <f>TRUNC((IF(DV227="FALSO","FALSO",(DU227*$DM$247))),2)</f>
        <v>#VALUE!</v>
      </c>
      <c r="DX227" s="37" t="e">
        <f>IF(DW227="FALSO","FALSO",IF(DV227&lt;(DW227),"PREENCHIMENTO INCORRETO","PREENCHIMENTO CORRETO"))</f>
        <v>#VALUE!</v>
      </c>
      <c r="DY227" s="54"/>
      <c r="DZ227" s="54"/>
      <c r="EA227" s="54"/>
      <c r="EB227" s="54"/>
      <c r="EC227" s="54"/>
      <c r="EE227" s="2"/>
      <c r="EF227" s="2"/>
      <c r="EG227" s="2"/>
      <c r="EH227" s="54" t="s">
        <v>30</v>
      </c>
      <c r="EI227" s="54">
        <v>1295.53</v>
      </c>
      <c r="EJ227" s="31" t="e">
        <f>TRUNC((IF(#REF!="CSL-8N",#REF!/$DH$100,"FALSO")),2)</f>
        <v>#REF!</v>
      </c>
      <c r="EK227" s="31" t="e">
        <f>TRUNC((IF(EJ227="FALSO","FALSO",(EI227*$DM$247))),2)</f>
        <v>#REF!</v>
      </c>
      <c r="EL227" s="37" t="e">
        <f>IF(EK227="FALSO","FALSO",IF(EJ227&lt;(EK227),"PREENCHIMENTO INCORRETO","PREENCHIMENTO CORRETO"))</f>
        <v>#REF!</v>
      </c>
      <c r="EM227" s="54" t="s">
        <v>32</v>
      </c>
      <c r="EN227" s="54">
        <v>1418.21</v>
      </c>
      <c r="EO227" s="37" t="e">
        <f>TRUNC((IF(#REF!="CSL-8A",#REF!/$DH$100,"FALSO")),2)</f>
        <v>#REF!</v>
      </c>
      <c r="EP227" s="31" t="e">
        <f>TRUNC((IF(EO227="FALSO","FALSO",(EN227*$DM$247))),2)</f>
        <v>#REF!</v>
      </c>
      <c r="EQ227" s="37" t="e">
        <f>IF(EP227="FALSO","FALSO",IF(EO227&lt;(EP227),"PREENCHIMENTO INCORRETO","PREENCHIMENTO CORRETO"))</f>
        <v>#REF!</v>
      </c>
      <c r="ER227" s="54"/>
      <c r="ES227" s="54"/>
      <c r="ET227" s="54"/>
      <c r="EU227" s="54"/>
      <c r="EV227" s="54"/>
    </row>
    <row r="228" spans="1:152" s="27" customFormat="1" ht="20.100000000000001"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O228" s="74"/>
      <c r="DP228" s="74"/>
      <c r="DQ228" s="31"/>
      <c r="DR228" s="31"/>
      <c r="DS228" s="31"/>
      <c r="DT228" s="74"/>
      <c r="DU228" s="74"/>
      <c r="DV228" s="54"/>
      <c r="DW228" s="54"/>
      <c r="DX228" s="54"/>
      <c r="DY228" s="74"/>
      <c r="DZ228" s="74"/>
      <c r="EA228" s="54"/>
      <c r="EB228" s="54"/>
      <c r="EC228" s="54"/>
      <c r="EE228" s="2"/>
      <c r="EF228" s="2"/>
      <c r="EG228" s="2"/>
      <c r="EH228" s="74"/>
      <c r="EI228" s="74"/>
      <c r="EJ228" s="31"/>
      <c r="EK228" s="31"/>
      <c r="EL228" s="31"/>
      <c r="EM228" s="74"/>
      <c r="EN228" s="74"/>
      <c r="EO228" s="54"/>
      <c r="EP228" s="54"/>
      <c r="EQ228" s="54"/>
      <c r="ER228" s="74"/>
      <c r="ES228" s="74"/>
      <c r="ET228" s="54"/>
      <c r="EU228" s="54"/>
      <c r="EV228" s="54"/>
    </row>
    <row r="229" spans="1:152" s="27" customFormat="1" ht="20.100000000000001"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O229" s="54" t="s">
        <v>31</v>
      </c>
      <c r="DP229" s="54">
        <v>1720.66</v>
      </c>
      <c r="DQ229" s="31" t="e">
        <f>TRUNC((IF($I$124="CSL-16N",$DB$124/$DH$96,"FALSO")),2)</f>
        <v>#VALUE!</v>
      </c>
      <c r="DR229" s="31" t="e">
        <f>TRUNC((IF(DQ229="FALSO","FALSO",(DP229*$DM$247))),2)</f>
        <v>#VALUE!</v>
      </c>
      <c r="DS229" s="37" t="e">
        <f>IF(DR229="FALSO","FALSO",IF(DQ229&lt;(DR229),"PREENCHIMENTO INCORRETO","PREENCHIMENTO CORRETO"))</f>
        <v>#VALUE!</v>
      </c>
      <c r="DT229" s="54" t="s">
        <v>34</v>
      </c>
      <c r="DU229" s="54">
        <v>1883.04</v>
      </c>
      <c r="DV229" s="37" t="e">
        <f>TRUNC((IF($I$124="CSL-16A",$DB$124/$DH$96,"FALSO")),2)</f>
        <v>#VALUE!</v>
      </c>
      <c r="DW229" s="31" t="e">
        <f>TRUNC((IF(DV229="FALSO","FALSO",(DU229*$DM$247))),2)</f>
        <v>#VALUE!</v>
      </c>
      <c r="DX229" s="37" t="e">
        <f>IF(DW229="FALSO","FALSO",IF(DV229&lt;(DW229),"PREENCHIMENTO INCORRETO","PREENCHIMENTO CORRETO"))</f>
        <v>#VALUE!</v>
      </c>
      <c r="DY229" s="54"/>
      <c r="DZ229" s="54"/>
      <c r="EA229" s="54"/>
      <c r="EB229" s="54"/>
      <c r="EC229" s="54"/>
      <c r="EE229" s="2"/>
      <c r="EF229" s="2"/>
      <c r="EG229" s="2"/>
      <c r="EH229" s="54" t="s">
        <v>31</v>
      </c>
      <c r="EI229" s="54">
        <v>1720.66</v>
      </c>
      <c r="EJ229" s="31" t="e">
        <f>TRUNC((IF(#REF!="CSL-16N",#REF!/$DH$100,"FALSO")),2)</f>
        <v>#REF!</v>
      </c>
      <c r="EK229" s="31" t="e">
        <f>TRUNC((IF(EJ229="FALSO","FALSO",(EI229*$DM$247))),2)</f>
        <v>#REF!</v>
      </c>
      <c r="EL229" s="37" t="e">
        <f>IF(EK229="FALSO","FALSO",IF(EJ229&lt;(EK229),"PREENCHIMENTO INCORRETO","PREENCHIMENTO CORRETO"))</f>
        <v>#REF!</v>
      </c>
      <c r="EM229" s="54" t="s">
        <v>34</v>
      </c>
      <c r="EN229" s="54">
        <v>1883.04</v>
      </c>
      <c r="EO229" s="37" t="e">
        <f>TRUNC((IF(#REF!="CSL-16A",#REF!/$DH$100,"FALSO")),2)</f>
        <v>#REF!</v>
      </c>
      <c r="EP229" s="31" t="e">
        <f>TRUNC((IF(EO229="FALSO","FALSO",(EN229*$DM$247))),2)</f>
        <v>#REF!</v>
      </c>
      <c r="EQ229" s="37" t="e">
        <f>IF(EP229="FALSO","FALSO",IF(EO229&lt;(EP229),"PREENCHIMENTO INCORRETO","PREENCHIMENTO CORRETO"))</f>
        <v>#REF!</v>
      </c>
      <c r="ER229" s="54"/>
      <c r="ES229" s="54"/>
      <c r="ET229" s="54"/>
      <c r="EU229" s="54"/>
      <c r="EV229" s="54"/>
    </row>
    <row r="230" spans="1:152" s="27" customFormat="1" ht="20.100000000000001"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O230" s="74"/>
      <c r="DP230" s="74"/>
      <c r="DQ230" s="31"/>
      <c r="DR230" s="31"/>
      <c r="DS230" s="31"/>
      <c r="DT230" s="74"/>
      <c r="DU230" s="74"/>
      <c r="DV230" s="54"/>
      <c r="DW230" s="54"/>
      <c r="DX230" s="54"/>
      <c r="DY230" s="74"/>
      <c r="DZ230" s="74"/>
      <c r="EA230" s="54"/>
      <c r="EB230" s="54"/>
      <c r="EC230" s="54"/>
      <c r="EE230" s="2"/>
      <c r="EF230" s="2"/>
      <c r="EG230" s="2"/>
      <c r="EH230" s="74"/>
      <c r="EI230" s="74"/>
      <c r="EJ230" s="31"/>
      <c r="EK230" s="31"/>
      <c r="EL230" s="31"/>
      <c r="EM230" s="74"/>
      <c r="EN230" s="74"/>
      <c r="EO230" s="54"/>
      <c r="EP230" s="54"/>
      <c r="EQ230" s="54"/>
      <c r="ER230" s="74"/>
      <c r="ES230" s="74"/>
      <c r="ET230" s="54"/>
      <c r="EU230" s="54"/>
      <c r="EV230" s="54"/>
    </row>
    <row r="231" spans="1:152" s="27" customFormat="1" ht="20.100000000000001"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O231" s="54"/>
      <c r="DP231" s="54"/>
      <c r="DQ231" s="31"/>
      <c r="DR231" s="31"/>
      <c r="DS231" s="31"/>
      <c r="DT231" s="54"/>
      <c r="DU231" s="54"/>
      <c r="DV231" s="54"/>
      <c r="DW231" s="54"/>
      <c r="DX231" s="54"/>
      <c r="DY231" s="54"/>
      <c r="DZ231" s="54"/>
      <c r="EA231" s="54"/>
      <c r="EB231" s="54"/>
      <c r="EC231" s="54"/>
      <c r="EE231" s="2"/>
      <c r="EF231" s="2"/>
      <c r="EG231" s="2"/>
      <c r="EH231" s="54"/>
      <c r="EI231" s="54"/>
      <c r="EJ231" s="31"/>
      <c r="EK231" s="31"/>
      <c r="EL231" s="31"/>
      <c r="EM231" s="54"/>
      <c r="EN231" s="54"/>
      <c r="EO231" s="54"/>
      <c r="EP231" s="54"/>
      <c r="EQ231" s="54"/>
      <c r="ER231" s="54"/>
      <c r="ES231" s="54"/>
      <c r="ET231" s="54"/>
      <c r="EU231" s="54"/>
      <c r="EV231" s="54"/>
    </row>
    <row r="232" spans="1:152" s="27" customFormat="1" ht="20.100000000000001"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O232" s="54"/>
      <c r="DP232" s="54"/>
      <c r="DQ232" s="31"/>
      <c r="DR232" s="31"/>
      <c r="DS232" s="31"/>
      <c r="DT232" s="54"/>
      <c r="DU232" s="54"/>
      <c r="DV232" s="54"/>
      <c r="DW232" s="54"/>
      <c r="DX232" s="54"/>
      <c r="DY232" s="54"/>
      <c r="DZ232" s="54"/>
      <c r="EA232" s="54"/>
      <c r="EB232" s="54"/>
      <c r="EC232" s="54"/>
      <c r="EE232" s="2"/>
      <c r="EF232" s="2"/>
      <c r="EG232" s="2"/>
      <c r="EH232" s="54"/>
      <c r="EI232" s="54"/>
      <c r="EJ232" s="31"/>
      <c r="EK232" s="31"/>
      <c r="EL232" s="31"/>
      <c r="EM232" s="54"/>
      <c r="EN232" s="54"/>
      <c r="EO232" s="54"/>
      <c r="EP232" s="54"/>
      <c r="EQ232" s="54"/>
      <c r="ER232" s="54"/>
      <c r="ES232" s="54"/>
      <c r="ET232" s="54"/>
      <c r="EU232" s="54"/>
      <c r="EV232" s="54"/>
    </row>
    <row r="233" spans="1:152" s="27" customFormat="1" ht="20.100000000000001"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O233" s="74" t="s">
        <v>36</v>
      </c>
      <c r="DP233" s="74"/>
      <c r="DQ233" s="74"/>
      <c r="DR233" s="74"/>
      <c r="DS233" s="74"/>
      <c r="DT233" s="74"/>
      <c r="DU233" s="74"/>
      <c r="DV233" s="74"/>
      <c r="DW233" s="74"/>
      <c r="DX233" s="74"/>
      <c r="DY233" s="74"/>
      <c r="DZ233" s="74"/>
      <c r="EA233" s="54"/>
      <c r="EB233" s="54"/>
      <c r="EC233" s="54"/>
      <c r="EE233" s="2"/>
      <c r="EF233" s="2"/>
      <c r="EG233" s="2"/>
      <c r="EH233" s="74" t="s">
        <v>36</v>
      </c>
      <c r="EI233" s="74"/>
      <c r="EJ233" s="74"/>
      <c r="EK233" s="74"/>
      <c r="EL233" s="74"/>
      <c r="EM233" s="74"/>
      <c r="EN233" s="74"/>
      <c r="EO233" s="74"/>
      <c r="EP233" s="74"/>
      <c r="EQ233" s="74"/>
      <c r="ER233" s="74"/>
      <c r="ES233" s="74"/>
      <c r="ET233" s="54"/>
      <c r="EU233" s="54"/>
      <c r="EV233" s="54"/>
    </row>
    <row r="234" spans="1:152" s="27" customFormat="1" ht="20.100000000000001"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O234" s="54"/>
      <c r="DP234" s="54"/>
      <c r="DQ234" s="31"/>
      <c r="DR234" s="31"/>
      <c r="DS234" s="31"/>
      <c r="DT234" s="54"/>
      <c r="DU234" s="54"/>
      <c r="DV234" s="54"/>
      <c r="DW234" s="54"/>
      <c r="DX234" s="54"/>
      <c r="DY234" s="54"/>
      <c r="DZ234" s="54"/>
      <c r="EA234" s="54"/>
      <c r="EB234" s="54"/>
      <c r="EC234" s="54"/>
      <c r="EE234" s="2"/>
      <c r="EF234" s="2"/>
      <c r="EG234" s="2"/>
      <c r="EH234" s="54"/>
      <c r="EI234" s="54"/>
      <c r="EJ234" s="31"/>
      <c r="EK234" s="31"/>
      <c r="EL234" s="31"/>
      <c r="EM234" s="54"/>
      <c r="EN234" s="54"/>
      <c r="EO234" s="54"/>
      <c r="EP234" s="54"/>
      <c r="EQ234" s="54"/>
      <c r="ER234" s="54"/>
      <c r="ES234" s="54"/>
      <c r="ET234" s="54"/>
      <c r="EU234" s="54"/>
      <c r="EV234" s="54"/>
    </row>
    <row r="235" spans="1:152" s="27" customFormat="1" ht="20.100000000000001"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O235" s="74"/>
      <c r="DP235" s="74"/>
      <c r="DQ235" s="31" t="s">
        <v>40</v>
      </c>
      <c r="DR235" s="31" t="s">
        <v>41</v>
      </c>
      <c r="DS235" s="31" t="s">
        <v>42</v>
      </c>
      <c r="DT235" s="74"/>
      <c r="DU235" s="74"/>
      <c r="DV235" s="54"/>
      <c r="DW235" s="54"/>
      <c r="DX235" s="54"/>
      <c r="DY235" s="74"/>
      <c r="DZ235" s="74"/>
      <c r="EA235" s="54"/>
      <c r="EB235" s="54"/>
      <c r="EC235" s="54"/>
      <c r="EE235" s="2"/>
      <c r="EF235" s="2"/>
      <c r="EG235" s="2"/>
      <c r="EH235" s="74"/>
      <c r="EI235" s="74"/>
      <c r="EJ235" s="31" t="s">
        <v>40</v>
      </c>
      <c r="EK235" s="31" t="s">
        <v>41</v>
      </c>
      <c r="EL235" s="31" t="s">
        <v>42</v>
      </c>
      <c r="EM235" s="74"/>
      <c r="EN235" s="74"/>
      <c r="EO235" s="54"/>
      <c r="EP235" s="54"/>
      <c r="EQ235" s="54"/>
      <c r="ER235" s="74"/>
      <c r="ES235" s="74"/>
      <c r="ET235" s="54"/>
      <c r="EU235" s="54"/>
      <c r="EV235" s="54"/>
    </row>
    <row r="236" spans="1:152" s="27" customFormat="1" ht="20.100000000000001"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O236" s="77"/>
      <c r="DP236" s="77"/>
      <c r="DQ236" s="31"/>
      <c r="DR236" s="31"/>
      <c r="DS236" s="31"/>
      <c r="DT236" s="74"/>
      <c r="DU236" s="74"/>
      <c r="DV236" s="54"/>
      <c r="DW236" s="54"/>
      <c r="DX236" s="54"/>
      <c r="DY236" s="74"/>
      <c r="DZ236" s="74"/>
      <c r="EA236" s="54"/>
      <c r="EB236" s="54"/>
      <c r="EC236" s="54"/>
      <c r="EE236" s="2"/>
      <c r="EF236" s="2"/>
      <c r="EG236" s="2"/>
      <c r="EH236" s="77"/>
      <c r="EI236" s="77"/>
      <c r="EJ236" s="31"/>
      <c r="EK236" s="31"/>
      <c r="EL236" s="31"/>
      <c r="EM236" s="74"/>
      <c r="EN236" s="74"/>
      <c r="EO236" s="54"/>
      <c r="EP236" s="54"/>
      <c r="EQ236" s="54"/>
      <c r="ER236" s="74"/>
      <c r="ES236" s="74"/>
      <c r="ET236" s="54"/>
      <c r="EU236" s="54"/>
      <c r="EV236" s="54"/>
    </row>
    <row r="237" spans="1:152" s="27" customFormat="1" ht="20.100000000000001"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M237" s="32"/>
      <c r="DO237" s="54" t="s">
        <v>37</v>
      </c>
      <c r="DP237" s="54">
        <v>1374.97</v>
      </c>
      <c r="DQ237" s="31" t="e">
        <f>TRUNC((IF($I$124="RP1Q",$DB$124/$DH$96,"FALSO")),2)</f>
        <v>#VALUE!</v>
      </c>
      <c r="DR237" s="31" t="e">
        <f>TRUNC((IF(DQ237="FALSO","FALSO",(DP237*$DM$247))),2)</f>
        <v>#VALUE!</v>
      </c>
      <c r="DS237" s="37" t="e">
        <f>IF(DR237="FALSO","FALSO",IF(DQ237&lt;(DR237),"PREENCHIMENTO INCORRETO","PREENCHIMENTO CORRETO"))</f>
        <v>#VALUE!</v>
      </c>
      <c r="DT237" s="54"/>
      <c r="DU237" s="54"/>
      <c r="DV237" s="54"/>
      <c r="DW237" s="54"/>
      <c r="DX237" s="54"/>
      <c r="DY237" s="54"/>
      <c r="DZ237" s="54"/>
      <c r="EA237" s="54"/>
      <c r="EB237" s="54"/>
      <c r="EC237" s="54"/>
      <c r="EE237" s="2"/>
      <c r="EF237" s="2"/>
      <c r="EG237" s="2"/>
      <c r="EH237" s="54" t="s">
        <v>37</v>
      </c>
      <c r="EI237" s="54">
        <v>1374.97</v>
      </c>
      <c r="EJ237" s="31" t="e">
        <f>TRUNC((IF(#REF!="RP1Q",#REF!/$DH$100,"FALSO")),2)</f>
        <v>#REF!</v>
      </c>
      <c r="EK237" s="31" t="e">
        <f>TRUNC((IF(EJ237="FALSO","FALSO",(EI237*$DM$247))),2)</f>
        <v>#REF!</v>
      </c>
      <c r="EL237" s="37" t="e">
        <f>IF(EK237="FALSO","FALSO",IF(EJ237&lt;(EK237),"PREENCHIMENTO INCORRETO","PREENCHIMENTO CORRETO"))</f>
        <v>#REF!</v>
      </c>
      <c r="EM237" s="54"/>
      <c r="EN237" s="54"/>
      <c r="EO237" s="54"/>
      <c r="EP237" s="54"/>
      <c r="EQ237" s="54"/>
      <c r="ER237" s="54"/>
      <c r="ES237" s="54"/>
      <c r="ET237" s="54"/>
      <c r="EU237" s="54"/>
      <c r="EV237" s="54"/>
    </row>
    <row r="238" spans="1:152" s="27" customFormat="1" ht="20.100000000000001"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O238" s="74"/>
      <c r="DP238" s="74"/>
      <c r="DQ238" s="31"/>
      <c r="DR238" s="31"/>
      <c r="DS238" s="31"/>
      <c r="DT238" s="74"/>
      <c r="DU238" s="74"/>
      <c r="DV238" s="54"/>
      <c r="DW238" s="54"/>
      <c r="DX238" s="54"/>
      <c r="DY238" s="74"/>
      <c r="DZ238" s="74"/>
      <c r="EA238" s="54"/>
      <c r="EB238" s="54"/>
      <c r="EC238" s="54"/>
      <c r="EE238" s="2"/>
      <c r="EF238" s="2"/>
      <c r="EG238" s="2"/>
      <c r="EH238" s="74"/>
      <c r="EI238" s="74"/>
      <c r="EJ238" s="31"/>
      <c r="EK238" s="31"/>
      <c r="EL238" s="31"/>
      <c r="EM238" s="74"/>
      <c r="EN238" s="74"/>
      <c r="EO238" s="54"/>
      <c r="EP238" s="54"/>
      <c r="EQ238" s="54"/>
      <c r="ER238" s="74"/>
      <c r="ES238" s="74"/>
      <c r="ET238" s="54"/>
      <c r="EU238" s="54"/>
      <c r="EV238" s="54"/>
    </row>
    <row r="239" spans="1:152" s="27" customFormat="1" ht="20.100000000000001"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L239" s="27" t="s">
        <v>12</v>
      </c>
      <c r="DM239" s="33">
        <v>0.8</v>
      </c>
      <c r="DO239" s="54" t="s">
        <v>38</v>
      </c>
      <c r="DP239" s="54">
        <v>697.56</v>
      </c>
      <c r="DQ239" s="31" t="e">
        <f>TRUNC((IF($I$124="GI",$DB$124/$DH$96,"FALSO")),2)</f>
        <v>#VALUE!</v>
      </c>
      <c r="DR239" s="31" t="e">
        <f>TRUNC((IF(DQ239="FALSO","FALSO",(DP239*$DM$247))),2)</f>
        <v>#VALUE!</v>
      </c>
      <c r="DS239" s="37" t="e">
        <f>IF(DR239="FALSO","FALSO",IF(DQ239&lt;(DR239),"PREENCHIMENTO INCORRETO","PREENCHIMENTO CORRETO"))</f>
        <v>#VALUE!</v>
      </c>
      <c r="DT239" s="54"/>
      <c r="DU239" s="54"/>
      <c r="DV239" s="54"/>
      <c r="DW239" s="54"/>
      <c r="DX239" s="54"/>
      <c r="DY239" s="54"/>
      <c r="DZ239" s="54"/>
      <c r="EA239" s="54"/>
      <c r="EB239" s="54"/>
      <c r="EC239" s="54"/>
      <c r="EE239" s="2"/>
      <c r="EF239" s="2"/>
      <c r="EG239" s="2"/>
      <c r="EH239" s="54" t="s">
        <v>38</v>
      </c>
      <c r="EI239" s="54">
        <v>697.56</v>
      </c>
      <c r="EJ239" s="31" t="e">
        <f>TRUNC((IF(#REF!="GI",#REF!/$DH$100,"FALSO")),2)</f>
        <v>#REF!</v>
      </c>
      <c r="EK239" s="31" t="e">
        <f>TRUNC((IF(EJ239="FALSO","FALSO",(EI239*$DM$247))),2)</f>
        <v>#REF!</v>
      </c>
      <c r="EL239" s="37" t="e">
        <f>IF(EK239="FALSO","FALSO",IF(EJ239&lt;(EK239),"PREENCHIMENTO INCORRETO","PREENCHIMENTO CORRETO"))</f>
        <v>#REF!</v>
      </c>
      <c r="EM239" s="54"/>
      <c r="EN239" s="54"/>
      <c r="EO239" s="54"/>
      <c r="EP239" s="54"/>
      <c r="EQ239" s="54"/>
      <c r="ER239" s="54"/>
      <c r="ES239" s="54"/>
      <c r="ET239" s="54"/>
      <c r="EU239" s="54"/>
      <c r="EV239" s="54"/>
    </row>
    <row r="240" spans="1:152" s="27" customFormat="1" ht="20.100000000000001"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L240" s="27" t="s">
        <v>13</v>
      </c>
      <c r="DM240" s="33">
        <v>0.2</v>
      </c>
      <c r="DO240" s="74"/>
      <c r="DP240" s="74"/>
      <c r="DQ240" s="31"/>
      <c r="DR240" s="31"/>
      <c r="DS240" s="31"/>
      <c r="DT240" s="74"/>
      <c r="DU240" s="74"/>
      <c r="DV240" s="54"/>
      <c r="DW240" s="54"/>
      <c r="DX240" s="54"/>
      <c r="DY240" s="74"/>
      <c r="DZ240" s="74"/>
      <c r="EA240" s="54"/>
      <c r="EB240" s="54"/>
      <c r="EC240" s="54"/>
      <c r="EE240" s="2"/>
      <c r="EF240" s="2"/>
      <c r="EG240" s="2"/>
      <c r="EH240" s="74"/>
      <c r="EI240" s="74"/>
      <c r="EJ240" s="31"/>
      <c r="EK240" s="31"/>
      <c r="EL240" s="31"/>
      <c r="EM240" s="74"/>
      <c r="EN240" s="74"/>
      <c r="EO240" s="54"/>
      <c r="EP240" s="54"/>
      <c r="EQ240" s="54"/>
      <c r="ER240" s="74"/>
      <c r="ES240" s="74"/>
      <c r="ET240" s="54"/>
      <c r="EU240" s="54"/>
      <c r="EV240" s="54"/>
    </row>
    <row r="241" spans="1:152" s="27" customFormat="1" ht="20.100000000000001"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M241" s="33"/>
      <c r="DO241" s="54"/>
      <c r="DP241" s="54"/>
      <c r="DQ241" s="31"/>
      <c r="DR241" s="31"/>
      <c r="DS241" s="37"/>
      <c r="DT241" s="54"/>
      <c r="DU241" s="54"/>
      <c r="DV241" s="54"/>
      <c r="DW241" s="54"/>
      <c r="DX241" s="54"/>
      <c r="DY241" s="54"/>
      <c r="DZ241" s="54"/>
      <c r="EA241" s="54"/>
      <c r="EB241" s="54"/>
      <c r="EC241" s="54"/>
      <c r="EE241" s="2"/>
      <c r="EF241" s="2"/>
      <c r="EG241" s="2"/>
      <c r="EH241" s="54"/>
      <c r="EI241" s="54"/>
      <c r="EJ241" s="31"/>
      <c r="EK241" s="31"/>
      <c r="EL241" s="37"/>
      <c r="EM241" s="54"/>
      <c r="EN241" s="54"/>
      <c r="EO241" s="54"/>
      <c r="EP241" s="54"/>
      <c r="EQ241" s="54"/>
      <c r="ER241" s="54"/>
      <c r="ES241" s="54"/>
      <c r="ET241" s="54"/>
      <c r="EU241" s="54"/>
      <c r="EV241" s="54"/>
    </row>
    <row r="242" spans="1:152" s="27" customFormat="1" ht="20.100000000000001"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M242" s="33"/>
      <c r="DO242" s="54"/>
      <c r="DP242" s="54"/>
      <c r="DQ242" s="31"/>
      <c r="DR242" s="31"/>
      <c r="DS242" s="31"/>
      <c r="DT242" s="54"/>
      <c r="DU242" s="54"/>
      <c r="DV242" s="54"/>
      <c r="DW242" s="54"/>
      <c r="DX242" s="54"/>
      <c r="DY242" s="54"/>
      <c r="DZ242" s="54"/>
      <c r="EA242" s="54"/>
      <c r="EB242" s="54"/>
      <c r="EC242" s="54"/>
      <c r="EE242" s="2"/>
      <c r="EF242" s="2"/>
      <c r="EG242" s="2"/>
      <c r="EH242" s="54"/>
      <c r="EI242" s="54"/>
      <c r="EJ242" s="31"/>
      <c r="EK242" s="31"/>
      <c r="EL242" s="31"/>
      <c r="EM242" s="54"/>
      <c r="EN242" s="54"/>
      <c r="EO242" s="54"/>
      <c r="EP242" s="54"/>
      <c r="EQ242" s="54"/>
      <c r="ER242" s="54"/>
      <c r="ES242" s="54"/>
      <c r="ET242" s="54"/>
      <c r="EU242" s="54"/>
      <c r="EV242" s="54"/>
    </row>
    <row r="243" spans="1:152" s="27" customFormat="1" ht="20.100000000000001"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L243" s="29"/>
      <c r="DM243" s="29"/>
      <c r="DO243" s="74" t="s">
        <v>14</v>
      </c>
      <c r="DP243" s="74"/>
      <c r="DQ243" s="74"/>
      <c r="DR243" s="74"/>
      <c r="DS243" s="74"/>
      <c r="DT243" s="74"/>
      <c r="DU243" s="74"/>
      <c r="DV243" s="74"/>
      <c r="DW243" s="74"/>
      <c r="DX243" s="74"/>
      <c r="DY243" s="74"/>
      <c r="DZ243" s="74"/>
      <c r="EA243" s="74"/>
      <c r="EB243" s="74"/>
      <c r="EC243" s="74"/>
      <c r="EE243" s="2"/>
      <c r="EF243" s="2"/>
      <c r="EG243" s="2"/>
      <c r="EH243" s="74" t="s">
        <v>14</v>
      </c>
      <c r="EI243" s="74"/>
      <c r="EJ243" s="74"/>
      <c r="EK243" s="74"/>
      <c r="EL243" s="74"/>
      <c r="EM243" s="74"/>
      <c r="EN243" s="74"/>
      <c r="EO243" s="74"/>
      <c r="EP243" s="74"/>
      <c r="EQ243" s="74"/>
      <c r="ER243" s="74"/>
      <c r="ES243" s="74"/>
      <c r="ET243" s="74"/>
      <c r="EU243" s="74"/>
      <c r="EV243" s="74"/>
    </row>
    <row r="244" spans="1:152" s="27" customFormat="1" ht="20.100000000000001"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O244" s="54"/>
      <c r="DP244" s="54"/>
      <c r="DQ244" s="31"/>
      <c r="DR244" s="31"/>
      <c r="DS244" s="31"/>
      <c r="DT244" s="54"/>
      <c r="DU244" s="54"/>
      <c r="DV244" s="54"/>
      <c r="DW244" s="54"/>
      <c r="DX244" s="54"/>
      <c r="DY244" s="54"/>
      <c r="DZ244" s="54"/>
      <c r="EA244" s="54"/>
      <c r="EB244" s="54"/>
      <c r="EC244" s="54"/>
      <c r="EE244" s="2"/>
      <c r="EF244" s="2"/>
      <c r="EG244" s="2"/>
      <c r="EH244" s="54"/>
      <c r="EI244" s="54"/>
      <c r="EJ244" s="31"/>
      <c r="EK244" s="31"/>
      <c r="EL244" s="31"/>
      <c r="EM244" s="54"/>
      <c r="EN244" s="54"/>
      <c r="EO244" s="54"/>
      <c r="EP244" s="54"/>
      <c r="EQ244" s="54"/>
      <c r="ER244" s="54"/>
      <c r="ES244" s="54"/>
      <c r="ET244" s="54"/>
      <c r="EU244" s="54"/>
      <c r="EV244" s="54"/>
    </row>
    <row r="245" spans="1:152" s="27" customFormat="1" ht="20.100000000000001"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O245" s="74" t="s">
        <v>15</v>
      </c>
      <c r="DP245" s="74"/>
      <c r="DQ245" s="31" t="s">
        <v>40</v>
      </c>
      <c r="DR245" s="31" t="s">
        <v>41</v>
      </c>
      <c r="DS245" s="31" t="s">
        <v>42</v>
      </c>
      <c r="DT245" s="74" t="s">
        <v>20</v>
      </c>
      <c r="DU245" s="74"/>
      <c r="DV245" s="31" t="s">
        <v>40</v>
      </c>
      <c r="DW245" s="31" t="s">
        <v>41</v>
      </c>
      <c r="DX245" s="31" t="s">
        <v>42</v>
      </c>
      <c r="DY245" s="74" t="s">
        <v>25</v>
      </c>
      <c r="DZ245" s="74"/>
      <c r="EA245" s="31" t="s">
        <v>40</v>
      </c>
      <c r="EB245" s="31" t="s">
        <v>41</v>
      </c>
      <c r="EC245" s="31" t="s">
        <v>42</v>
      </c>
      <c r="EE245" s="2"/>
      <c r="EF245" s="2"/>
      <c r="EG245" s="2"/>
      <c r="EH245" s="74" t="s">
        <v>15</v>
      </c>
      <c r="EI245" s="74"/>
      <c r="EJ245" s="31" t="s">
        <v>40</v>
      </c>
      <c r="EK245" s="31" t="s">
        <v>41</v>
      </c>
      <c r="EL245" s="31" t="s">
        <v>42</v>
      </c>
      <c r="EM245" s="74" t="s">
        <v>20</v>
      </c>
      <c r="EN245" s="74"/>
      <c r="EO245" s="31" t="s">
        <v>40</v>
      </c>
      <c r="EP245" s="31" t="s">
        <v>41</v>
      </c>
      <c r="EQ245" s="31" t="s">
        <v>42</v>
      </c>
      <c r="ER245" s="74" t="s">
        <v>25</v>
      </c>
      <c r="ES245" s="74"/>
      <c r="ET245" s="31" t="s">
        <v>40</v>
      </c>
      <c r="EU245" s="31" t="s">
        <v>41</v>
      </c>
      <c r="EV245" s="31" t="s">
        <v>42</v>
      </c>
    </row>
    <row r="246" spans="1:152" s="27" customFormat="1" ht="20.100000000000001"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O246" s="77"/>
      <c r="DP246" s="77"/>
      <c r="DQ246" s="31"/>
      <c r="DR246" s="31"/>
      <c r="DS246" s="31"/>
      <c r="DT246" s="74"/>
      <c r="DU246" s="74"/>
      <c r="DV246" s="54"/>
      <c r="DW246" s="54"/>
      <c r="DX246" s="54"/>
      <c r="DY246" s="74"/>
      <c r="DZ246" s="74"/>
      <c r="EA246" s="55"/>
      <c r="EB246" s="55"/>
      <c r="EC246" s="55"/>
      <c r="EE246" s="2"/>
      <c r="EF246" s="2"/>
      <c r="EG246" s="2"/>
      <c r="EH246" s="77"/>
      <c r="EI246" s="77"/>
      <c r="EJ246" s="31"/>
      <c r="EK246" s="31"/>
      <c r="EL246" s="31"/>
      <c r="EM246" s="74"/>
      <c r="EN246" s="74"/>
      <c r="EO246" s="54"/>
      <c r="EP246" s="54"/>
      <c r="EQ246" s="54"/>
      <c r="ER246" s="74"/>
      <c r="ES246" s="74"/>
      <c r="ET246" s="55"/>
      <c r="EU246" s="55"/>
      <c r="EV246" s="55"/>
    </row>
    <row r="247" spans="1:152" s="27" customFormat="1" ht="20.100000000000001"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L247" s="27" t="s">
        <v>39</v>
      </c>
      <c r="DM247" s="33">
        <f>IF(DN252="ED1-OK",(80%*DM250),IF(DN254="ED2-OK",(80%*DM250),80%))</f>
        <v>0.8</v>
      </c>
      <c r="DN247" s="29"/>
      <c r="DO247" s="54" t="s">
        <v>17</v>
      </c>
      <c r="DP247" s="54">
        <v>1359.09</v>
      </c>
      <c r="DQ247" s="31" t="e">
        <f>TRUNC((IF($I$124="R-1B",($DB$124/$DH$96),"FALSO")),2)</f>
        <v>#VALUE!</v>
      </c>
      <c r="DR247" s="31" t="e">
        <f>TRUNC((IF(DQ247="FALSO","FALSO",(DP247*$DM$248))),2)</f>
        <v>#VALUE!</v>
      </c>
      <c r="DS247" s="37" t="e">
        <f>IF(DR247="FALSO","FALSO",IF(DQ247&lt;(DR247),"PREENCHIMENTO INCORRETO","PREENCHIMENTO CORRETO"))</f>
        <v>#VALUE!</v>
      </c>
      <c r="DT247" s="54" t="s">
        <v>21</v>
      </c>
      <c r="DU247" s="54">
        <v>1643.89</v>
      </c>
      <c r="DV247" s="31" t="e">
        <f>TRUNC((IF($I$124="R-1N",$DB$124/$DH$96,"FALSO")),2)</f>
        <v>#VALUE!</v>
      </c>
      <c r="DW247" s="31" t="e">
        <f>TRUNC((IF(DV247="FALSO","FALSO",(DU247*$DM$248))),2)</f>
        <v>#VALUE!</v>
      </c>
      <c r="DX247" s="37" t="e">
        <f>IF(DW247="FALSO","FALSO",IF(DV247&lt;(DW247),"PREENCHIMENTO INCORRETO","PREENCHIMENTO CORRETO"))</f>
        <v>#VALUE!</v>
      </c>
      <c r="DY247" s="54" t="s">
        <v>26</v>
      </c>
      <c r="DZ247" s="54">
        <v>1986.13</v>
      </c>
      <c r="EA247" s="37" t="e">
        <f>TRUNC((IF($I$124="R-1A",$DB$124/$DH$96,"FALSO")),2)</f>
        <v>#VALUE!</v>
      </c>
      <c r="EB247" s="31" t="e">
        <f>TRUNC((IF(EA247="FALSO","FALSO",(DZ247*$DM$248))),2)</f>
        <v>#VALUE!</v>
      </c>
      <c r="EC247" s="37" t="e">
        <f>IF(EB247="FALSO","FALSO",IF(EA247&lt;(EB247),"PREENCHIMENTO INCORRETO","PREENCHIMENTO CORRETO"))</f>
        <v>#VALUE!</v>
      </c>
      <c r="EE247" s="2"/>
      <c r="EF247" s="2"/>
      <c r="EG247" s="2"/>
      <c r="EH247" s="54" t="s">
        <v>17</v>
      </c>
      <c r="EI247" s="54">
        <v>1359.09</v>
      </c>
      <c r="EJ247" s="31" t="e">
        <f>TRUNC((IF(#REF!="R-1B",(#REF!/$DH$100),"FALSO")),2)</f>
        <v>#REF!</v>
      </c>
      <c r="EK247" s="31" t="e">
        <f>TRUNC((IF(EJ247="FALSO","FALSO",(EI247*$DM$248))),2)</f>
        <v>#REF!</v>
      </c>
      <c r="EL247" s="37" t="e">
        <f>IF(EK247="FALSO","FALSO",IF(EJ247&lt;(EK247),"PREENCHIMENTO INCORRETO","PREENCHIMENTO CORRETO"))</f>
        <v>#REF!</v>
      </c>
      <c r="EM247" s="54" t="s">
        <v>21</v>
      </c>
      <c r="EN247" s="54">
        <v>1643.89</v>
      </c>
      <c r="EO247" s="31" t="e">
        <f>TRUNC((IF(#REF!="R-1N",#REF!/$DH$100,"FALSO")),2)</f>
        <v>#REF!</v>
      </c>
      <c r="EP247" s="31" t="e">
        <f>TRUNC((IF(EO247="FALSO","FALSO",(EN247*$DM$248))),2)</f>
        <v>#REF!</v>
      </c>
      <c r="EQ247" s="37" t="e">
        <f>IF(EP247="FALSO","FALSO",IF(EO247&lt;(EP247),"PREENCHIMENTO INCORRETO","PREENCHIMENTO CORRETO"))</f>
        <v>#REF!</v>
      </c>
      <c r="ER247" s="54" t="s">
        <v>26</v>
      </c>
      <c r="ES247" s="54">
        <v>1986.13</v>
      </c>
      <c r="ET247" s="37" t="e">
        <f>TRUNC((IF(#REF!="R-1A",#REF!/$DH$100,"FALSO")),2)</f>
        <v>#REF!</v>
      </c>
      <c r="EU247" s="31" t="e">
        <f>TRUNC((IF(ET247="FALSO","FALSO",(ES247*$DM$248))),2)</f>
        <v>#REF!</v>
      </c>
      <c r="EV247" s="37" t="e">
        <f>IF(EU247="FALSO","FALSO",IF(ET247&lt;(EU247),"PREENCHIMENTO INCORRETO","PREENCHIMENTO CORRETO"))</f>
        <v>#REF!</v>
      </c>
    </row>
    <row r="248" spans="1:152" s="27" customFormat="1" ht="20.100000000000001"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L248" s="27" t="s">
        <v>55</v>
      </c>
      <c r="DM248" s="33">
        <v>0.625</v>
      </c>
      <c r="DO248" s="74"/>
      <c r="DP248" s="74"/>
      <c r="DQ248" s="31"/>
      <c r="DR248" s="31"/>
      <c r="DS248" s="31"/>
      <c r="DT248" s="74"/>
      <c r="DU248" s="74"/>
      <c r="DV248" s="54"/>
      <c r="DW248" s="54"/>
      <c r="DX248" s="54"/>
      <c r="DY248" s="74"/>
      <c r="DZ248" s="74"/>
      <c r="EA248" s="54"/>
      <c r="EB248" s="54"/>
      <c r="EC248" s="54"/>
      <c r="EE248" s="2"/>
      <c r="EF248" s="2"/>
      <c r="EG248" s="2"/>
      <c r="EH248" s="74"/>
      <c r="EI248" s="74"/>
      <c r="EJ248" s="31"/>
      <c r="EK248" s="31"/>
      <c r="EL248" s="31"/>
      <c r="EM248" s="74"/>
      <c r="EN248" s="74"/>
      <c r="EO248" s="54"/>
      <c r="EP248" s="54"/>
      <c r="EQ248" s="54"/>
      <c r="ER248" s="74"/>
      <c r="ES248" s="74"/>
      <c r="ET248" s="54"/>
      <c r="EU248" s="54"/>
      <c r="EV248" s="54"/>
    </row>
    <row r="249" spans="1:152" s="27" customFormat="1" ht="20.100000000000001"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O249" s="54" t="s">
        <v>18</v>
      </c>
      <c r="DP249" s="54">
        <v>1228.72</v>
      </c>
      <c r="DQ249" s="31" t="e">
        <f>TRUNC((IF($I$124="pp-4b",($DB$124/$DH$96),"FALSO")),2)</f>
        <v>#VALUE!</v>
      </c>
      <c r="DR249" s="31" t="e">
        <f>TRUNC((IF(DQ249="FALSO","FALSO",(DP249*$DM$248))),2)</f>
        <v>#VALUE!</v>
      </c>
      <c r="DS249" s="37" t="e">
        <f>IF(DR249="FALSO","FALSO",IF(DQ249&lt;(DR249),"PREENCHIMENTO INCORRETO","PREENCHIMENTO CORRETO"))</f>
        <v>#VALUE!</v>
      </c>
      <c r="DT249" s="54" t="s">
        <v>22</v>
      </c>
      <c r="DU249" s="54">
        <v>1534.06</v>
      </c>
      <c r="DV249" s="37" t="e">
        <f>TRUNC((IF($I$124="PP-4N",$DB$124/$DH$96,"FALSO")),2)</f>
        <v>#VALUE!</v>
      </c>
      <c r="DW249" s="31" t="e">
        <f>TRUNC((IF(DV249="FALSO","FALSO",(DU249*$DM$248))),2)</f>
        <v>#VALUE!</v>
      </c>
      <c r="DX249" s="37" t="e">
        <f>IF(DW249="FALSO","FALSO",IF(DV249&lt;(DW249),"PREENCHIMENTO INCORRETO","PREENCHIMENTO CORRETO"))</f>
        <v>#VALUE!</v>
      </c>
      <c r="DY249" s="54" t="s">
        <v>27</v>
      </c>
      <c r="DZ249" s="54">
        <v>1589.17</v>
      </c>
      <c r="EA249" s="37" t="e">
        <f>TRUNC((IF($I$124="R-8A",$DB$124/$DH$96,"FALSO")),2)</f>
        <v>#VALUE!</v>
      </c>
      <c r="EB249" s="31" t="e">
        <f>TRUNC((IF(EA249="FALSO","FALSO",(DZ249*$DM$248))),2)</f>
        <v>#VALUE!</v>
      </c>
      <c r="EC249" s="37" t="e">
        <f>IF(EB249="FALSO","FALSO",IF(EA249&lt;(EB249),"PREENCHIMENTO INCORRETO","PREENCHIMENTO CORRETO"))</f>
        <v>#VALUE!</v>
      </c>
      <c r="EE249" s="2"/>
      <c r="EF249" s="2"/>
      <c r="EG249" s="2"/>
      <c r="EH249" s="54" t="s">
        <v>18</v>
      </c>
      <c r="EI249" s="54">
        <v>1228.72</v>
      </c>
      <c r="EJ249" s="31" t="e">
        <f>TRUNC((IF(#REF!="pp-4b",(#REF!/$DH$100),"FALSO")),2)</f>
        <v>#REF!</v>
      </c>
      <c r="EK249" s="31" t="e">
        <f>TRUNC((IF(EJ249="FALSO","FALSO",(EI249*$DM$248))),2)</f>
        <v>#REF!</v>
      </c>
      <c r="EL249" s="37" t="e">
        <f>IF(EK249="FALSO","FALSO",IF(EJ249&lt;(EK249),"PREENCHIMENTO INCORRETO","PREENCHIMENTO CORRETO"))</f>
        <v>#REF!</v>
      </c>
      <c r="EM249" s="54" t="s">
        <v>22</v>
      </c>
      <c r="EN249" s="54">
        <v>1534.06</v>
      </c>
      <c r="EO249" s="37" t="e">
        <f>TRUNC((IF(#REF!="PP-4N",#REF!/$DH$100,"FALSO")),2)</f>
        <v>#REF!</v>
      </c>
      <c r="EP249" s="31" t="e">
        <f>TRUNC((IF(EO249="FALSO","FALSO",(EN249*$DM$248))),2)</f>
        <v>#REF!</v>
      </c>
      <c r="EQ249" s="37" t="e">
        <f>IF(EP249="FALSO","FALSO",IF(EO249&lt;(EP249),"PREENCHIMENTO INCORRETO","PREENCHIMENTO CORRETO"))</f>
        <v>#REF!</v>
      </c>
      <c r="ER249" s="54" t="s">
        <v>27</v>
      </c>
      <c r="ES249" s="54">
        <v>1589.17</v>
      </c>
      <c r="ET249" s="37" t="e">
        <f>TRUNC((IF(#REF!="R-8A",#REF!/$DH$100,"FALSO")),2)</f>
        <v>#REF!</v>
      </c>
      <c r="EU249" s="31" t="e">
        <f>TRUNC((IF(ET249="FALSO","FALSO",(ES249*$DM$248))),2)</f>
        <v>#REF!</v>
      </c>
      <c r="EV249" s="37" t="e">
        <f>IF(EU249="FALSO","FALSO",IF(ET249&lt;(EU249),"PREENCHIMENTO INCORRETO","PREENCHIMENTO CORRETO"))</f>
        <v>#REF!</v>
      </c>
    </row>
    <row r="250" spans="1:152" s="27" customFormat="1" ht="20.100000000000001"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L250" s="27" t="s">
        <v>120</v>
      </c>
      <c r="DM250" s="48">
        <f>IF(DN252="ED1-OK",TRUNC((1-(((DB42-5)/5)*0.07)),2),IF(DN254="ED2-OK",TRUNC((1-(((DB42-5)/5)*0.07)),2),DN250))</f>
        <v>0</v>
      </c>
      <c r="DN250" s="56">
        <v>0</v>
      </c>
      <c r="DO250" s="74"/>
      <c r="DP250" s="74"/>
      <c r="DQ250" s="31"/>
      <c r="DR250" s="31"/>
      <c r="DS250" s="31"/>
      <c r="DT250" s="74"/>
      <c r="DU250" s="74"/>
      <c r="DV250" s="54"/>
      <c r="DW250" s="54"/>
      <c r="DX250" s="54"/>
      <c r="DY250" s="74"/>
      <c r="DZ250" s="74"/>
      <c r="EA250" s="54"/>
      <c r="EB250" s="54"/>
      <c r="EC250" s="54"/>
      <c r="EE250" s="2"/>
      <c r="EF250" s="2"/>
      <c r="EG250" s="2"/>
      <c r="EH250" s="74"/>
      <c r="EI250" s="74"/>
      <c r="EJ250" s="31"/>
      <c r="EK250" s="31"/>
      <c r="EL250" s="31"/>
      <c r="EM250" s="74"/>
      <c r="EN250" s="74"/>
      <c r="EO250" s="54"/>
      <c r="EP250" s="54"/>
      <c r="EQ250" s="54"/>
      <c r="ER250" s="74"/>
      <c r="ES250" s="74"/>
      <c r="ET250" s="54"/>
      <c r="EU250" s="54"/>
      <c r="EV250" s="54"/>
    </row>
    <row r="251" spans="1:152" s="27" customFormat="1" ht="20.100000000000001"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O251" s="54" t="s">
        <v>19</v>
      </c>
      <c r="DP251" s="54">
        <v>1163.93</v>
      </c>
      <c r="DQ251" s="31" t="e">
        <f>TRUNC((IF($I$124="R-8B",$DB$124/$DH$96,"FALSO")),2)</f>
        <v>#VALUE!</v>
      </c>
      <c r="DR251" s="31" t="e">
        <f>TRUNC((IF(DQ251="FALSO","FALSO",(DP251*$DM$248))),2)</f>
        <v>#VALUE!</v>
      </c>
      <c r="DS251" s="37" t="e">
        <f>IF(DR251="FALSO","FALSO",IF(DQ251&lt;(DR251),"PREENCHIMENTO INCORRETO","PREENCHIMENTO CORRETO"))</f>
        <v>#VALUE!</v>
      </c>
      <c r="DT251" s="54" t="s">
        <v>23</v>
      </c>
      <c r="DU251" s="54">
        <v>1323.45</v>
      </c>
      <c r="DV251" s="37" t="e">
        <f>TRUNC((IF($I$124="R-8N",$DB$124/$DH$96,"FALSO")),2)</f>
        <v>#VALUE!</v>
      </c>
      <c r="DW251" s="31" t="e">
        <f>TRUNC((IF(DV251="FALSO","FALSO",(DU251*$DM$248))),2)</f>
        <v>#VALUE!</v>
      </c>
      <c r="DX251" s="37" t="e">
        <f>IF(DW251="FALSO","FALSO",IF(DV251&lt;(DW251),"PREENCHIMENTO INCORRETO","PREENCHIMENTO CORRETO"))</f>
        <v>#VALUE!</v>
      </c>
      <c r="DY251" s="54" t="s">
        <v>28</v>
      </c>
      <c r="DZ251" s="54">
        <v>1638.46</v>
      </c>
      <c r="EA251" s="37" t="e">
        <f>TRUNC((IF($I$124="R-16A",$DB$124/$DH$96,"FALSO")),2)</f>
        <v>#VALUE!</v>
      </c>
      <c r="EB251" s="31" t="e">
        <f>TRUNC((IF(EA251="FALSO","FALSO",(DZ251*$DM$248))),2)</f>
        <v>#VALUE!</v>
      </c>
      <c r="EC251" s="37" t="e">
        <f>IF(EB251="FALSO","FALSO",IF(EA251&lt;(EB251),"PREENCHIMENTO INCORRETO","PREENCHIMENTO CORRETO"))</f>
        <v>#VALUE!</v>
      </c>
      <c r="EE251" s="2"/>
      <c r="EF251" s="2"/>
      <c r="EG251" s="2"/>
      <c r="EH251" s="54" t="s">
        <v>19</v>
      </c>
      <c r="EI251" s="54">
        <v>1163.93</v>
      </c>
      <c r="EJ251" s="31" t="e">
        <f>TRUNC((IF(#REF!="R-8B",#REF!/$DH$100,"FALSO")),2)</f>
        <v>#REF!</v>
      </c>
      <c r="EK251" s="31" t="e">
        <f>TRUNC((IF(EJ251="FALSO","FALSO",(EI251*$DM$248))),2)</f>
        <v>#REF!</v>
      </c>
      <c r="EL251" s="37" t="e">
        <f>IF(EK251="FALSO","FALSO",IF(EJ251&lt;(EK251),"PREENCHIMENTO INCORRETO","PREENCHIMENTO CORRETO"))</f>
        <v>#REF!</v>
      </c>
      <c r="EM251" s="54" t="s">
        <v>23</v>
      </c>
      <c r="EN251" s="54">
        <v>1323.45</v>
      </c>
      <c r="EO251" s="37" t="e">
        <f>TRUNC((IF(#REF!="R-8N",#REF!/$DH$100,"FALSO")),2)</f>
        <v>#REF!</v>
      </c>
      <c r="EP251" s="31" t="e">
        <f>TRUNC((IF(EO251="FALSO","FALSO",(EN251*$DM$248))),2)</f>
        <v>#REF!</v>
      </c>
      <c r="EQ251" s="37" t="e">
        <f>IF(EP251="FALSO","FALSO",IF(EO251&lt;(EP251),"PREENCHIMENTO INCORRETO","PREENCHIMENTO CORRETO"))</f>
        <v>#REF!</v>
      </c>
      <c r="ER251" s="54" t="s">
        <v>28</v>
      </c>
      <c r="ES251" s="54">
        <v>1638.46</v>
      </c>
      <c r="ET251" s="37" t="e">
        <f>TRUNC((IF(#REF!="R-16A",#REF!/$DH$100,"FALSO")),2)</f>
        <v>#REF!</v>
      </c>
      <c r="EU251" s="31" t="e">
        <f>TRUNC((IF(ET251="FALSO","FALSO",(ES251*$DM$248))),2)</f>
        <v>#REF!</v>
      </c>
      <c r="EV251" s="37" t="e">
        <f>IF(EU251="FALSO","FALSO",IF(ET251&lt;(EU251),"PREENCHIMENTO INCORRETO","PREENCHIMENTO CORRETO"))</f>
        <v>#REF!</v>
      </c>
    </row>
    <row r="252" spans="1:152" s="27" customFormat="1" ht="20.100000000000001"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L252" s="27" t="s">
        <v>125</v>
      </c>
      <c r="DM252" s="27">
        <f>IF(C42="X",1,0)</f>
        <v>0</v>
      </c>
      <c r="DN252" s="87">
        <f>IF(DM252+DM253=2,"ED1-OK",0)</f>
        <v>0</v>
      </c>
      <c r="DO252" s="74"/>
      <c r="DP252" s="74"/>
      <c r="DQ252" s="31"/>
      <c r="DR252" s="31"/>
      <c r="DS252" s="31"/>
      <c r="DT252" s="74"/>
      <c r="DU252" s="74"/>
      <c r="DV252" s="54"/>
      <c r="DW252" s="54"/>
      <c r="DX252" s="54"/>
      <c r="DY252" s="74"/>
      <c r="DZ252" s="74"/>
      <c r="EA252" s="54"/>
      <c r="EB252" s="54"/>
      <c r="EC252" s="54"/>
      <c r="EE252" s="2"/>
      <c r="EF252" s="2"/>
      <c r="EG252" s="2"/>
      <c r="EH252" s="74"/>
      <c r="EI252" s="74"/>
      <c r="EJ252" s="31"/>
      <c r="EK252" s="31"/>
      <c r="EL252" s="31"/>
      <c r="EM252" s="74"/>
      <c r="EN252" s="74"/>
      <c r="EO252" s="54"/>
      <c r="EP252" s="54"/>
      <c r="EQ252" s="54"/>
      <c r="ER252" s="74"/>
      <c r="ES252" s="74"/>
      <c r="ET252" s="54"/>
      <c r="EU252" s="54"/>
      <c r="EV252" s="54"/>
    </row>
    <row r="253" spans="1:152" s="27" customFormat="1" ht="20.100000000000001"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L253" s="27" t="s">
        <v>126</v>
      </c>
      <c r="DM253" s="27">
        <f>IF(DB42&gt;5,1,0)</f>
        <v>0</v>
      </c>
      <c r="DN253" s="87"/>
      <c r="DO253" s="54" t="s">
        <v>16</v>
      </c>
      <c r="DP253" s="54">
        <v>894.12</v>
      </c>
      <c r="DQ253" s="31" t="e">
        <f>TRUNC((IF($I$124="PIS",$DB$124/$DH$96,"FALSO")),2)</f>
        <v>#VALUE!</v>
      </c>
      <c r="DR253" s="31" t="e">
        <f>TRUNC((IF(DQ253="FALSO","FALSO",(DP253*$DM$248))),2)</f>
        <v>#VALUE!</v>
      </c>
      <c r="DS253" s="37" t="e">
        <f>IF(DR253="FALSO","FALSO",IF(DQ253&lt;(DR253),"PREENCHIMENTO INCORRETO","PREENCHIMENTO CORRETO"))</f>
        <v>#VALUE!</v>
      </c>
      <c r="DT253" s="54" t="s">
        <v>24</v>
      </c>
      <c r="DU253" s="54">
        <v>1278.71</v>
      </c>
      <c r="DV253" s="37" t="e">
        <f>TRUNC((IF($I$124="R-16N",$DB$124/$DH$96,"FALSO")),2)</f>
        <v>#VALUE!</v>
      </c>
      <c r="DW253" s="31" t="e">
        <f>TRUNC((IF(DV253="FALSO","FALSO",(DU253*$DM$248))),2)</f>
        <v>#VALUE!</v>
      </c>
      <c r="DX253" s="37" t="e">
        <f>IF(DW253="FALSO","FALSO",IF(DV253&lt;(DW253),"PREENCHIMENTO INCORRETO","PREENCHIMENTO CORRETO"))</f>
        <v>#VALUE!</v>
      </c>
      <c r="DY253" s="54"/>
      <c r="DZ253" s="54"/>
      <c r="EA253" s="54"/>
      <c r="EB253" s="54"/>
      <c r="EC253" s="54"/>
      <c r="EE253" s="2"/>
      <c r="EF253" s="2"/>
      <c r="EG253" s="2"/>
      <c r="EH253" s="54" t="s">
        <v>16</v>
      </c>
      <c r="EI253" s="54">
        <v>894.12</v>
      </c>
      <c r="EJ253" s="31" t="e">
        <f>TRUNC((IF(#REF!="PIS",#REF!/$DH$100,"FALSO")),2)</f>
        <v>#REF!</v>
      </c>
      <c r="EK253" s="31" t="e">
        <f>TRUNC((IF(EJ253="FALSO","FALSO",(EI253*$DM$248))),2)</f>
        <v>#REF!</v>
      </c>
      <c r="EL253" s="37" t="e">
        <f>IF(EK253="FALSO","FALSO",IF(EJ253&lt;(EK253),"PREENCHIMENTO INCORRETO","PREENCHIMENTO CORRETO"))</f>
        <v>#REF!</v>
      </c>
      <c r="EM253" s="54" t="s">
        <v>24</v>
      </c>
      <c r="EN253" s="54">
        <v>1278.71</v>
      </c>
      <c r="EO253" s="37" t="e">
        <f>TRUNC((IF(#REF!="R-16N",#REF!/$DH$100,"FALSO")),2)</f>
        <v>#REF!</v>
      </c>
      <c r="EP253" s="31" t="e">
        <f>TRUNC((IF(EO253="FALSO","FALSO",(EN253*$DM$248))),2)</f>
        <v>#REF!</v>
      </c>
      <c r="EQ253" s="37" t="e">
        <f>IF(EP253="FALSO","FALSO",IF(EO253&lt;(EP253),"PREENCHIMENTO INCORRETO","PREENCHIMENTO CORRETO"))</f>
        <v>#REF!</v>
      </c>
      <c r="ER253" s="54"/>
      <c r="ES253" s="54"/>
      <c r="ET253" s="54"/>
      <c r="EU253" s="54"/>
      <c r="EV253" s="54"/>
    </row>
    <row r="254" spans="1:152" s="27" customFormat="1" ht="20.100000000000001"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87"/>
      <c r="DE254" s="87"/>
      <c r="DF254" s="88"/>
      <c r="DG254" s="88"/>
      <c r="DH254" s="88"/>
      <c r="DI254" s="88"/>
      <c r="DJ254" s="2"/>
      <c r="DL254" s="27" t="s">
        <v>127</v>
      </c>
      <c r="DM254" s="27">
        <f>IF(AS42="X",1,0)</f>
        <v>0</v>
      </c>
      <c r="DN254" s="87">
        <f>IF(DM254+DM255=2,"ED2-OK",0)</f>
        <v>0</v>
      </c>
      <c r="DO254" s="54"/>
      <c r="DP254" s="54"/>
      <c r="DQ254" s="31"/>
      <c r="DR254" s="31"/>
      <c r="DS254" s="31"/>
      <c r="DT254" s="54"/>
      <c r="DU254" s="54"/>
      <c r="DV254" s="54"/>
      <c r="DW254" s="54"/>
      <c r="DX254" s="54"/>
      <c r="DY254" s="54"/>
      <c r="DZ254" s="54"/>
      <c r="EA254" s="54"/>
      <c r="EB254" s="54"/>
      <c r="EC254" s="54"/>
      <c r="EE254" s="2"/>
      <c r="EF254" s="2"/>
      <c r="EG254" s="2"/>
      <c r="EH254" s="54"/>
      <c r="EI254" s="54"/>
      <c r="EJ254" s="31"/>
      <c r="EK254" s="31"/>
      <c r="EL254" s="31"/>
      <c r="EM254" s="54"/>
      <c r="EN254" s="54"/>
      <c r="EO254" s="54"/>
      <c r="EP254" s="54"/>
      <c r="EQ254" s="54"/>
      <c r="ER254" s="54"/>
      <c r="ES254" s="54"/>
      <c r="ET254" s="54"/>
      <c r="EU254" s="54"/>
      <c r="EV254" s="54"/>
    </row>
    <row r="255" spans="1:152" s="27" customFormat="1" ht="20.100000000000001"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49"/>
      <c r="DE255" s="56"/>
      <c r="DF255" s="88"/>
      <c r="DG255" s="88"/>
      <c r="DH255" s="88"/>
      <c r="DI255" s="88"/>
      <c r="DJ255" s="2"/>
      <c r="DL255" s="27" t="s">
        <v>128</v>
      </c>
      <c r="DM255" s="27">
        <f>IF(DB42&gt;5,1,0)</f>
        <v>0</v>
      </c>
      <c r="DN255" s="87"/>
      <c r="DO255" s="74" t="s">
        <v>35</v>
      </c>
      <c r="DP255" s="74"/>
      <c r="DQ255" s="74"/>
      <c r="DR255" s="74"/>
      <c r="DS255" s="74"/>
      <c r="DT255" s="74"/>
      <c r="DU255" s="74"/>
      <c r="DV255" s="74"/>
      <c r="DW255" s="74"/>
      <c r="DX255" s="74"/>
      <c r="DY255" s="74"/>
      <c r="DZ255" s="74"/>
      <c r="EA255" s="54"/>
      <c r="EB255" s="54"/>
      <c r="EC255" s="54"/>
      <c r="EE255" s="2"/>
      <c r="EF255" s="2"/>
      <c r="EG255" s="2"/>
      <c r="EH255" s="74" t="s">
        <v>35</v>
      </c>
      <c r="EI255" s="74"/>
      <c r="EJ255" s="74"/>
      <c r="EK255" s="74"/>
      <c r="EL255" s="74"/>
      <c r="EM255" s="74"/>
      <c r="EN255" s="74"/>
      <c r="EO255" s="74"/>
      <c r="EP255" s="74"/>
      <c r="EQ255" s="74"/>
      <c r="ER255" s="74"/>
      <c r="ES255" s="74"/>
      <c r="ET255" s="54"/>
      <c r="EU255" s="54"/>
      <c r="EV255" s="54"/>
    </row>
    <row r="256" spans="1:152" s="27" customFormat="1" ht="20.100000000000001"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50"/>
      <c r="DE256" s="50"/>
      <c r="DF256" s="51"/>
      <c r="DG256" s="2"/>
      <c r="DH256" s="50"/>
      <c r="DI256" s="52"/>
      <c r="DJ256" s="2"/>
      <c r="DO256" s="54"/>
      <c r="DP256" s="54"/>
      <c r="DQ256" s="31"/>
      <c r="DR256" s="31"/>
      <c r="DS256" s="31"/>
      <c r="DT256" s="54"/>
      <c r="DU256" s="54"/>
      <c r="DV256" s="54"/>
      <c r="DW256" s="54"/>
      <c r="DX256" s="54"/>
      <c r="DY256" s="54"/>
      <c r="DZ256" s="54"/>
      <c r="EA256" s="54"/>
      <c r="EB256" s="54"/>
      <c r="EC256" s="54"/>
      <c r="EE256" s="2"/>
      <c r="EF256" s="2"/>
      <c r="EG256" s="2"/>
      <c r="EH256" s="54"/>
      <c r="EI256" s="54"/>
      <c r="EJ256" s="31"/>
      <c r="EK256" s="31"/>
      <c r="EL256" s="31"/>
      <c r="EM256" s="54"/>
      <c r="EN256" s="54"/>
      <c r="EO256" s="54"/>
      <c r="EP256" s="54"/>
      <c r="EQ256" s="54"/>
      <c r="ER256" s="54"/>
      <c r="ES256" s="54"/>
      <c r="ET256" s="54"/>
      <c r="EU256" s="54"/>
      <c r="EV256" s="54"/>
    </row>
    <row r="257" spans="1:152" s="27" customFormat="1" ht="20.100000000000001"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50"/>
      <c r="DE257" s="50"/>
      <c r="DF257" s="51"/>
      <c r="DG257" s="2"/>
      <c r="DH257" s="50"/>
      <c r="DI257" s="52"/>
      <c r="DJ257" s="2"/>
      <c r="DO257" s="74" t="s">
        <v>20</v>
      </c>
      <c r="DP257" s="74"/>
      <c r="DQ257" s="31" t="s">
        <v>40</v>
      </c>
      <c r="DR257" s="31" t="s">
        <v>41</v>
      </c>
      <c r="DS257" s="31" t="s">
        <v>42</v>
      </c>
      <c r="DT257" s="74" t="s">
        <v>25</v>
      </c>
      <c r="DU257" s="74"/>
      <c r="DV257" s="31" t="s">
        <v>40</v>
      </c>
      <c r="DW257" s="31" t="s">
        <v>41</v>
      </c>
      <c r="DX257" s="31" t="s">
        <v>42</v>
      </c>
      <c r="DY257" s="74"/>
      <c r="DZ257" s="74"/>
      <c r="EA257" s="54"/>
      <c r="EB257" s="54"/>
      <c r="EC257" s="54"/>
      <c r="EE257" s="2"/>
      <c r="EF257" s="2"/>
      <c r="EG257" s="2"/>
      <c r="EH257" s="74" t="s">
        <v>20</v>
      </c>
      <c r="EI257" s="74"/>
      <c r="EJ257" s="31" t="s">
        <v>40</v>
      </c>
      <c r="EK257" s="31" t="s">
        <v>41</v>
      </c>
      <c r="EL257" s="31" t="s">
        <v>42</v>
      </c>
      <c r="EM257" s="74" t="s">
        <v>25</v>
      </c>
      <c r="EN257" s="74"/>
      <c r="EO257" s="31" t="s">
        <v>40</v>
      </c>
      <c r="EP257" s="31" t="s">
        <v>41</v>
      </c>
      <c r="EQ257" s="31" t="s">
        <v>42</v>
      </c>
      <c r="ER257" s="74"/>
      <c r="ES257" s="74"/>
      <c r="ET257" s="54"/>
      <c r="EU257" s="54"/>
      <c r="EV257" s="54"/>
    </row>
    <row r="258" spans="1:152" s="27" customFormat="1" ht="20.100000000000001"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50"/>
      <c r="DE258" s="50"/>
      <c r="DF258" s="51"/>
      <c r="DG258" s="2"/>
      <c r="DH258" s="50"/>
      <c r="DI258" s="52"/>
      <c r="DJ258" s="2"/>
      <c r="DL258" s="46" t="s">
        <v>121</v>
      </c>
      <c r="DM258" s="40" t="e">
        <f>IF(#REF!="X",1,0)</f>
        <v>#REF!</v>
      </c>
      <c r="DO258" s="77"/>
      <c r="DP258" s="77"/>
      <c r="DQ258" s="31"/>
      <c r="DR258" s="31"/>
      <c r="DS258" s="31"/>
      <c r="DT258" s="74"/>
      <c r="DU258" s="74"/>
      <c r="DV258" s="54"/>
      <c r="DW258" s="54"/>
      <c r="DX258" s="54"/>
      <c r="DY258" s="74"/>
      <c r="DZ258" s="74"/>
      <c r="EA258" s="54"/>
      <c r="EB258" s="54"/>
      <c r="EC258" s="54"/>
      <c r="EE258" s="2"/>
      <c r="EF258" s="2"/>
      <c r="EG258" s="2"/>
      <c r="EH258" s="77"/>
      <c r="EI258" s="77"/>
      <c r="EJ258" s="31"/>
      <c r="EK258" s="31"/>
      <c r="EL258" s="31"/>
      <c r="EM258" s="74"/>
      <c r="EN258" s="74"/>
      <c r="EO258" s="54"/>
      <c r="EP258" s="54"/>
      <c r="EQ258" s="54"/>
      <c r="ER258" s="74"/>
      <c r="ES258" s="74"/>
      <c r="ET258" s="54"/>
      <c r="EU258" s="54"/>
      <c r="EV258" s="54"/>
    </row>
    <row r="259" spans="1:152" s="27" customFormat="1" ht="20.100000000000001"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50"/>
      <c r="DE259" s="50"/>
      <c r="DF259" s="51"/>
      <c r="DG259" s="2"/>
      <c r="DH259" s="50"/>
      <c r="DI259" s="52"/>
      <c r="DJ259" s="2"/>
      <c r="DL259" s="46" t="s">
        <v>122</v>
      </c>
      <c r="DM259" s="40">
        <f>IF(C42="X",1,0)</f>
        <v>0</v>
      </c>
      <c r="DO259" s="54" t="s">
        <v>29</v>
      </c>
      <c r="DP259" s="54">
        <v>1503.39</v>
      </c>
      <c r="DQ259" s="31" t="e">
        <f>TRUNC((IF($I$124="CAL-8N",$DB$124/$DH$96,"FALSO")),2)</f>
        <v>#VALUE!</v>
      </c>
      <c r="DR259" s="31" t="e">
        <f>TRUNC((IF(DQ259="FALSO","FALSO",(DP259*$DM$248))),2)</f>
        <v>#VALUE!</v>
      </c>
      <c r="DS259" s="37" t="e">
        <f>IF(DR259="FALSO","FALSO",IF(DQ259&lt;(DR259),"PREENCHIMENTO INCORRETO","PREENCHIMENTO CORRETO"))</f>
        <v>#VALUE!</v>
      </c>
      <c r="DT259" s="54" t="s">
        <v>33</v>
      </c>
      <c r="DU259" s="54">
        <v>1620.87</v>
      </c>
      <c r="DV259" s="37" t="e">
        <f>TRUNC((IF($I$124="CAL-8A",$DB$124/$DH$96,"FALSO")),2)</f>
        <v>#VALUE!</v>
      </c>
      <c r="DW259" s="31" t="e">
        <f>TRUNC((IF(DV259="FALSO","FALSO",(DU259*$DM$248))),2)</f>
        <v>#VALUE!</v>
      </c>
      <c r="DX259" s="37" t="e">
        <f>IF(DW259="FALSO","FALSO",IF(DV259&lt;(DW259),"PREENCHIMENTO INCORRETO","PREENCHIMENTO CORRETO"))</f>
        <v>#VALUE!</v>
      </c>
      <c r="DY259" s="54"/>
      <c r="DZ259" s="54"/>
      <c r="EA259" s="54"/>
      <c r="EB259" s="54"/>
      <c r="EC259" s="54"/>
      <c r="EE259" s="2"/>
      <c r="EF259" s="2"/>
      <c r="EG259" s="2"/>
      <c r="EH259" s="54" t="s">
        <v>29</v>
      </c>
      <c r="EI259" s="54">
        <v>1503.39</v>
      </c>
      <c r="EJ259" s="31" t="e">
        <f>TRUNC((IF(#REF!="CAL-8N",#REF!/$DH$100,"FALSO")),2)</f>
        <v>#REF!</v>
      </c>
      <c r="EK259" s="31" t="e">
        <f>TRUNC((IF(EJ259="FALSO","FALSO",(EI259*$DM$248))),2)</f>
        <v>#REF!</v>
      </c>
      <c r="EL259" s="37" t="e">
        <f>IF(EK259="FALSO","FALSO",IF(EJ259&lt;(EK259),"PREENCHIMENTO INCORRETO","PREENCHIMENTO CORRETO"))</f>
        <v>#REF!</v>
      </c>
      <c r="EM259" s="54" t="s">
        <v>33</v>
      </c>
      <c r="EN259" s="54">
        <v>1620.87</v>
      </c>
      <c r="EO259" s="37" t="e">
        <f>TRUNC((IF(#REF!="CAL-8A",#REF!/$DH$100,"FALSO")),2)</f>
        <v>#REF!</v>
      </c>
      <c r="EP259" s="31" t="e">
        <f>TRUNC((IF(EO259="FALSO","FALSO",(EN259*$DM$248))),2)</f>
        <v>#REF!</v>
      </c>
      <c r="EQ259" s="37" t="e">
        <f>IF(EP259="FALSO","FALSO",IF(EO259&lt;(EP259),"PREENCHIMENTO INCORRETO","PREENCHIMENTO CORRETO"))</f>
        <v>#REF!</v>
      </c>
      <c r="ER259" s="54"/>
      <c r="ES259" s="54"/>
      <c r="ET259" s="54"/>
      <c r="EU259" s="54"/>
      <c r="EV259" s="54"/>
    </row>
    <row r="260" spans="1:152" s="27" customFormat="1" ht="20.100000000000001"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I260" s="2"/>
      <c r="DJ260" s="2"/>
      <c r="DL260" s="46" t="s">
        <v>123</v>
      </c>
      <c r="DM260" s="40">
        <f>IF(AS42="X",1,0)</f>
        <v>0</v>
      </c>
      <c r="DN260" s="27" t="e">
        <f>IF((DM258+DM261)=2,"OE-UM",IF((DM259+DM261)=2,"ED1-UM",IF((DM260+DM261)=2,"ED2-UM",0)))</f>
        <v>#REF!</v>
      </c>
      <c r="DO260" s="74"/>
      <c r="DP260" s="74"/>
      <c r="DQ260" s="31"/>
      <c r="DR260" s="31"/>
      <c r="DS260" s="31"/>
      <c r="DT260" s="74"/>
      <c r="DU260" s="74"/>
      <c r="DV260" s="54"/>
      <c r="DW260" s="54"/>
      <c r="DX260" s="54"/>
      <c r="DY260" s="74"/>
      <c r="DZ260" s="74"/>
      <c r="EA260" s="54"/>
      <c r="EB260" s="54"/>
      <c r="EC260" s="54"/>
      <c r="EE260" s="2"/>
      <c r="EF260" s="2"/>
      <c r="EG260" s="2"/>
      <c r="EH260" s="74"/>
      <c r="EI260" s="74"/>
      <c r="EJ260" s="31"/>
      <c r="EK260" s="31"/>
      <c r="EL260" s="31"/>
      <c r="EM260" s="74"/>
      <c r="EN260" s="74"/>
      <c r="EO260" s="54"/>
      <c r="EP260" s="54"/>
      <c r="EQ260" s="54"/>
      <c r="ER260" s="74"/>
      <c r="ES260" s="74"/>
      <c r="ET260" s="54"/>
      <c r="EU260" s="54"/>
      <c r="EV260" s="54"/>
    </row>
    <row r="261" spans="1:152" s="27" customFormat="1" ht="20.100000000000001"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L261" s="46" t="s">
        <v>124</v>
      </c>
      <c r="DM261" s="40">
        <f>IF(C60="X",1,0)</f>
        <v>0</v>
      </c>
      <c r="DO261" s="54" t="s">
        <v>30</v>
      </c>
      <c r="DP261" s="54">
        <v>1295.53</v>
      </c>
      <c r="DQ261" s="31" t="e">
        <f>TRUNC((IF($I$124="CSL-8N",$DB$124/$DH$96,"FALSO")),2)</f>
        <v>#VALUE!</v>
      </c>
      <c r="DR261" s="31" t="e">
        <f>TRUNC((IF(DQ261="FALSO","FALSO",(DP261*$DM$248))),2)</f>
        <v>#VALUE!</v>
      </c>
      <c r="DS261" s="37" t="e">
        <f>IF(DR261="FALSO","FALSO",IF(DQ261&lt;(DR261),"PREENCHIMENTO INCORRETO","PREENCHIMENTO CORRETO"))</f>
        <v>#VALUE!</v>
      </c>
      <c r="DT261" s="54" t="s">
        <v>32</v>
      </c>
      <c r="DU261" s="54">
        <v>1418.21</v>
      </c>
      <c r="DV261" s="37" t="e">
        <f>TRUNC((IF($I$124="CSL-8A",$DB$124/$DH$96,"FALSO")),2)</f>
        <v>#VALUE!</v>
      </c>
      <c r="DW261" s="31" t="e">
        <f>TRUNC((IF(DV261="FALSO","FALSO",(DU261*$DM$248))),2)</f>
        <v>#VALUE!</v>
      </c>
      <c r="DX261" s="37" t="e">
        <f>IF(DW261="FALSO","FALSO",IF(DV261&lt;(DW261),"PREENCHIMENTO INCORRETO","PREENCHIMENTO CORRETO"))</f>
        <v>#VALUE!</v>
      </c>
      <c r="DY261" s="54"/>
      <c r="DZ261" s="54"/>
      <c r="EA261" s="54"/>
      <c r="EB261" s="54"/>
      <c r="EC261" s="54"/>
      <c r="EE261" s="2"/>
      <c r="EF261" s="2"/>
      <c r="EG261" s="2"/>
      <c r="EH261" s="54" t="s">
        <v>30</v>
      </c>
      <c r="EI261" s="54">
        <v>1295.53</v>
      </c>
      <c r="EJ261" s="31" t="e">
        <f>TRUNC((IF(#REF!="CSL-8N",#REF!/$DH$100,"FALSO")),2)</f>
        <v>#REF!</v>
      </c>
      <c r="EK261" s="31" t="e">
        <f>TRUNC((IF(EJ261="FALSO","FALSO",(EI261*$DM$248))),2)</f>
        <v>#REF!</v>
      </c>
      <c r="EL261" s="37" t="e">
        <f>IF(EK261="FALSO","FALSO",IF(EJ261&lt;(EK261),"PREENCHIMENTO INCORRETO","PREENCHIMENTO CORRETO"))</f>
        <v>#REF!</v>
      </c>
      <c r="EM261" s="54" t="s">
        <v>32</v>
      </c>
      <c r="EN261" s="54">
        <v>1418.21</v>
      </c>
      <c r="EO261" s="37" t="e">
        <f>TRUNC((IF(#REF!="CSL-8A",#REF!/$DH$100,"FALSO")),2)</f>
        <v>#REF!</v>
      </c>
      <c r="EP261" s="31" t="e">
        <f>TRUNC((IF(EO261="FALSO","FALSO",(EN261*$DM$248))),2)</f>
        <v>#REF!</v>
      </c>
      <c r="EQ261" s="37" t="e">
        <f>IF(EP261="FALSO","FALSO",IF(EO261&lt;(EP261),"PREENCHIMENTO INCORRETO","PREENCHIMENTO CORRETO"))</f>
        <v>#REF!</v>
      </c>
      <c r="ER261" s="54"/>
      <c r="ES261" s="54"/>
      <c r="ET261" s="54"/>
      <c r="EU261" s="54"/>
      <c r="EV261" s="54"/>
    </row>
    <row r="262" spans="1:152" s="27" customFormat="1" ht="20.100000000000001"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L262" s="46"/>
      <c r="DM262" s="40"/>
      <c r="DO262" s="74"/>
      <c r="DP262" s="74"/>
      <c r="DQ262" s="31"/>
      <c r="DR262" s="31"/>
      <c r="DS262" s="31"/>
      <c r="DT262" s="74"/>
      <c r="DU262" s="74"/>
      <c r="DV262" s="54"/>
      <c r="DW262" s="54"/>
      <c r="DX262" s="54"/>
      <c r="DY262" s="74"/>
      <c r="DZ262" s="74"/>
      <c r="EA262" s="54"/>
      <c r="EB262" s="54"/>
      <c r="EC262" s="54"/>
      <c r="EE262" s="2"/>
      <c r="EF262" s="2"/>
      <c r="EG262" s="2"/>
      <c r="EH262" s="74"/>
      <c r="EI262" s="74"/>
      <c r="EJ262" s="31"/>
      <c r="EK262" s="31"/>
      <c r="EL262" s="31"/>
      <c r="EM262" s="74"/>
      <c r="EN262" s="74"/>
      <c r="EO262" s="54"/>
      <c r="EP262" s="54"/>
      <c r="EQ262" s="54"/>
      <c r="ER262" s="74"/>
      <c r="ES262" s="74"/>
      <c r="ET262" s="54"/>
      <c r="EU262" s="54"/>
      <c r="EV262" s="54"/>
    </row>
    <row r="263" spans="1:152" s="27" customFormat="1" ht="20.100000000000001"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L263" s="47"/>
      <c r="DM263" s="41"/>
      <c r="DN263" s="30"/>
      <c r="DO263" s="54" t="s">
        <v>31</v>
      </c>
      <c r="DP263" s="54">
        <v>1720.66</v>
      </c>
      <c r="DQ263" s="31" t="e">
        <f>TRUNC((IF($I$124="CSL-16N",$DB$124/$DH$96,"FALSO")),2)</f>
        <v>#VALUE!</v>
      </c>
      <c r="DR263" s="31" t="e">
        <f>TRUNC((IF(DQ263="FALSO","FALSO",(DP263*$DM$248))),2)</f>
        <v>#VALUE!</v>
      </c>
      <c r="DS263" s="37" t="e">
        <f>IF(DR263="FALSO","FALSO",IF(DQ263&lt;(DR263),"PREENCHIMENTO INCORRETO","PREENCHIMENTO CORRETO"))</f>
        <v>#VALUE!</v>
      </c>
      <c r="DT263" s="54" t="s">
        <v>34</v>
      </c>
      <c r="DU263" s="54">
        <v>1883.04</v>
      </c>
      <c r="DV263" s="37" t="e">
        <f>TRUNC((IF($I$124="CSL-16A",$DB$124/$DH$96,"FALSO")),2)</f>
        <v>#VALUE!</v>
      </c>
      <c r="DW263" s="31" t="e">
        <f>TRUNC((IF(DV263="FALSO","FALSO",(DU263*$DM$248))),2)</f>
        <v>#VALUE!</v>
      </c>
      <c r="DX263" s="37" t="e">
        <f>IF(DW263="FALSO","FALSO",IF(DV263&lt;(DW263),"PREENCHIMENTO INCORRETO","PREENCHIMENTO CORRETO"))</f>
        <v>#VALUE!</v>
      </c>
      <c r="DY263" s="54"/>
      <c r="DZ263" s="54"/>
      <c r="EA263" s="54"/>
      <c r="EB263" s="54"/>
      <c r="EC263" s="54"/>
      <c r="EE263" s="2"/>
      <c r="EF263" s="2"/>
      <c r="EG263" s="2"/>
      <c r="EH263" s="54" t="s">
        <v>31</v>
      </c>
      <c r="EI263" s="54">
        <v>1720.66</v>
      </c>
      <c r="EJ263" s="31" t="e">
        <f>TRUNC((IF(#REF!="CSL-16N",#REF!/$DH$100,"FALSO")),2)</f>
        <v>#REF!</v>
      </c>
      <c r="EK263" s="31" t="e">
        <f>TRUNC((IF(EJ263="FALSO","FALSO",(EI263*$DM$248))),2)</f>
        <v>#REF!</v>
      </c>
      <c r="EL263" s="37" t="e">
        <f>IF(EK263="FALSO","FALSO",IF(EJ263&lt;(EK263),"PREENCHIMENTO INCORRETO","PREENCHIMENTO CORRETO"))</f>
        <v>#REF!</v>
      </c>
      <c r="EM263" s="54" t="s">
        <v>34</v>
      </c>
      <c r="EN263" s="54">
        <v>1883.04</v>
      </c>
      <c r="EO263" s="37" t="e">
        <f>TRUNC((IF(#REF!="CSL-16A",#REF!/$DH$100,"FALSO")),2)</f>
        <v>#REF!</v>
      </c>
      <c r="EP263" s="31" t="e">
        <f>TRUNC((IF(EO263="FALSO","FALSO",(EN263*$DM$248))),2)</f>
        <v>#REF!</v>
      </c>
      <c r="EQ263" s="37" t="e">
        <f>IF(EP263="FALSO","FALSO",IF(EO263&lt;(EP263),"PREENCHIMENTO INCORRETO","PREENCHIMENTO CORRETO"))</f>
        <v>#REF!</v>
      </c>
      <c r="ER263" s="54"/>
      <c r="ES263" s="54"/>
      <c r="ET263" s="54"/>
      <c r="EU263" s="54"/>
      <c r="EV263" s="54"/>
    </row>
    <row r="264" spans="1:152" s="27" customFormat="1" ht="20.100000000000001"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O264" s="74"/>
      <c r="DP264" s="74"/>
      <c r="DQ264" s="31"/>
      <c r="DR264" s="31"/>
      <c r="DS264" s="31"/>
      <c r="DT264" s="74"/>
      <c r="DU264" s="74"/>
      <c r="DV264" s="54"/>
      <c r="DW264" s="54"/>
      <c r="DX264" s="54"/>
      <c r="DY264" s="74"/>
      <c r="DZ264" s="74"/>
      <c r="EA264" s="54"/>
      <c r="EB264" s="54"/>
      <c r="EC264" s="54"/>
      <c r="EE264" s="2"/>
      <c r="EF264" s="2"/>
      <c r="EG264" s="2"/>
      <c r="EH264" s="74"/>
      <c r="EI264" s="74"/>
      <c r="EJ264" s="31"/>
      <c r="EK264" s="31"/>
      <c r="EL264" s="31"/>
      <c r="EM264" s="74"/>
      <c r="EN264" s="74"/>
      <c r="EO264" s="54"/>
      <c r="EP264" s="54"/>
      <c r="EQ264" s="54"/>
      <c r="ER264" s="74"/>
      <c r="ES264" s="74"/>
      <c r="ET264" s="54"/>
      <c r="EU264" s="54"/>
      <c r="EV264" s="54"/>
    </row>
    <row r="265" spans="1:152" s="27" customFormat="1" ht="20.100000000000001"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G265" s="2"/>
      <c r="DH265" s="2"/>
      <c r="DI265" s="2"/>
      <c r="DJ265" s="2"/>
      <c r="DL265" s="46"/>
      <c r="DM265" s="40"/>
      <c r="DO265" s="54"/>
      <c r="DP265" s="54"/>
      <c r="DQ265" s="31"/>
      <c r="DR265" s="31"/>
      <c r="DS265" s="31"/>
      <c r="DT265" s="54"/>
      <c r="DU265" s="54"/>
      <c r="DV265" s="54"/>
      <c r="DW265" s="54"/>
      <c r="DX265" s="54"/>
      <c r="DY265" s="54"/>
      <c r="DZ265" s="54"/>
      <c r="EA265" s="54"/>
      <c r="EB265" s="54"/>
      <c r="EC265" s="54"/>
      <c r="EE265" s="2"/>
      <c r="EF265" s="2"/>
      <c r="EG265" s="2"/>
      <c r="EH265" s="54"/>
      <c r="EI265" s="54"/>
      <c r="EJ265" s="31"/>
      <c r="EK265" s="31"/>
      <c r="EL265" s="31"/>
      <c r="EM265" s="54"/>
      <c r="EN265" s="54"/>
      <c r="EO265" s="54"/>
      <c r="EP265" s="54"/>
      <c r="EQ265" s="54"/>
      <c r="ER265" s="54"/>
      <c r="ES265" s="54"/>
      <c r="ET265" s="54"/>
      <c r="EU265" s="54"/>
      <c r="EV265" s="54"/>
    </row>
    <row r="266" spans="1:152" s="27" customFormat="1" ht="20.100000000000001"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L266" s="46"/>
      <c r="DM266" s="40"/>
      <c r="DO266" s="54"/>
      <c r="DP266" s="54"/>
      <c r="DQ266" s="31"/>
      <c r="DR266" s="31"/>
      <c r="DS266" s="31"/>
      <c r="DT266" s="54"/>
      <c r="DU266" s="54"/>
      <c r="DV266" s="54"/>
      <c r="DW266" s="54"/>
      <c r="DX266" s="54"/>
      <c r="DY266" s="54"/>
      <c r="DZ266" s="54"/>
      <c r="EA266" s="54"/>
      <c r="EB266" s="54"/>
      <c r="EC266" s="54"/>
      <c r="EE266" s="2"/>
      <c r="EF266" s="2"/>
      <c r="EG266" s="2"/>
      <c r="EH266" s="54"/>
      <c r="EI266" s="54"/>
      <c r="EJ266" s="31"/>
      <c r="EK266" s="31"/>
      <c r="EL266" s="31"/>
      <c r="EM266" s="54"/>
      <c r="EN266" s="54"/>
      <c r="EO266" s="54"/>
      <c r="EP266" s="54"/>
      <c r="EQ266" s="54"/>
      <c r="ER266" s="54"/>
      <c r="ES266" s="54"/>
      <c r="ET266" s="54"/>
      <c r="EU266" s="54"/>
      <c r="EV266" s="54"/>
    </row>
    <row r="267" spans="1:152" s="27" customFormat="1" ht="20.100000000000001"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O267" s="74" t="s">
        <v>36</v>
      </c>
      <c r="DP267" s="74"/>
      <c r="DQ267" s="74"/>
      <c r="DR267" s="74"/>
      <c r="DS267" s="74"/>
      <c r="DT267" s="74"/>
      <c r="DU267" s="74"/>
      <c r="DV267" s="74"/>
      <c r="DW267" s="74"/>
      <c r="DX267" s="74"/>
      <c r="DY267" s="74"/>
      <c r="DZ267" s="74"/>
      <c r="EA267" s="54"/>
      <c r="EB267" s="54"/>
      <c r="EC267" s="54"/>
      <c r="EE267" s="2"/>
      <c r="EF267" s="2"/>
      <c r="EG267" s="2"/>
      <c r="EH267" s="74" t="s">
        <v>36</v>
      </c>
      <c r="EI267" s="74"/>
      <c r="EJ267" s="74"/>
      <c r="EK267" s="74"/>
      <c r="EL267" s="74"/>
      <c r="EM267" s="74"/>
      <c r="EN267" s="74"/>
      <c r="EO267" s="74"/>
      <c r="EP267" s="74"/>
      <c r="EQ267" s="74"/>
      <c r="ER267" s="74"/>
      <c r="ES267" s="74"/>
      <c r="ET267" s="54"/>
      <c r="EU267" s="54"/>
      <c r="EV267" s="54"/>
    </row>
    <row r="268" spans="1:152" s="27" customFormat="1" ht="20.100000000000001"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O268" s="54"/>
      <c r="DP268" s="54"/>
      <c r="DQ268" s="31"/>
      <c r="DR268" s="31"/>
      <c r="DS268" s="31"/>
      <c r="DT268" s="54"/>
      <c r="DU268" s="54"/>
      <c r="DV268" s="54"/>
      <c r="DW268" s="54"/>
      <c r="DX268" s="54"/>
      <c r="DY268" s="54"/>
      <c r="DZ268" s="54"/>
      <c r="EA268" s="54"/>
      <c r="EB268" s="54"/>
      <c r="EC268" s="54"/>
      <c r="EE268" s="2"/>
      <c r="EF268" s="2"/>
      <c r="EG268" s="2"/>
      <c r="EH268" s="54"/>
      <c r="EI268" s="54"/>
      <c r="EJ268" s="31"/>
      <c r="EK268" s="31"/>
      <c r="EL268" s="31"/>
      <c r="EM268" s="54"/>
      <c r="EN268" s="54"/>
      <c r="EO268" s="54"/>
      <c r="EP268" s="54"/>
      <c r="EQ268" s="54"/>
      <c r="ER268" s="54"/>
      <c r="ES268" s="54"/>
      <c r="ET268" s="54"/>
      <c r="EU268" s="54"/>
      <c r="EV268" s="54"/>
    </row>
    <row r="269" spans="1:152" s="27" customFormat="1" ht="20.100000000000001"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O269" s="74"/>
      <c r="DP269" s="74"/>
      <c r="DQ269" s="31" t="s">
        <v>40</v>
      </c>
      <c r="DR269" s="31" t="s">
        <v>41</v>
      </c>
      <c r="DS269" s="31" t="s">
        <v>42</v>
      </c>
      <c r="DT269" s="74"/>
      <c r="DU269" s="74"/>
      <c r="DV269" s="54"/>
      <c r="DW269" s="54"/>
      <c r="DX269" s="54"/>
      <c r="DY269" s="74"/>
      <c r="DZ269" s="74"/>
      <c r="EA269" s="54"/>
      <c r="EB269" s="54"/>
      <c r="EC269" s="54"/>
      <c r="EE269" s="2"/>
      <c r="EF269" s="2"/>
      <c r="EG269" s="2"/>
      <c r="EH269" s="74"/>
      <c r="EI269" s="74"/>
      <c r="EJ269" s="31" t="s">
        <v>40</v>
      </c>
      <c r="EK269" s="31" t="s">
        <v>41</v>
      </c>
      <c r="EL269" s="31" t="s">
        <v>42</v>
      </c>
      <c r="EM269" s="74"/>
      <c r="EN269" s="74"/>
      <c r="EO269" s="54"/>
      <c r="EP269" s="54"/>
      <c r="EQ269" s="54"/>
      <c r="ER269" s="74"/>
      <c r="ES269" s="74"/>
      <c r="ET269" s="54"/>
      <c r="EU269" s="54"/>
      <c r="EV269" s="54"/>
    </row>
    <row r="270" spans="1:152" s="27" customFormat="1" ht="20.100000000000001"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L270" s="30"/>
      <c r="DM270" s="30"/>
      <c r="DN270" s="30"/>
      <c r="DO270" s="77"/>
      <c r="DP270" s="77"/>
      <c r="DQ270" s="31"/>
      <c r="DR270" s="31"/>
      <c r="DS270" s="31"/>
      <c r="DT270" s="74"/>
      <c r="DU270" s="74"/>
      <c r="DV270" s="54"/>
      <c r="DW270" s="54"/>
      <c r="DX270" s="54"/>
      <c r="DY270" s="74"/>
      <c r="DZ270" s="74"/>
      <c r="EA270" s="54"/>
      <c r="EB270" s="54"/>
      <c r="EC270" s="54"/>
      <c r="EE270" s="2"/>
      <c r="EF270" s="2"/>
      <c r="EG270" s="2"/>
      <c r="EH270" s="77"/>
      <c r="EI270" s="77"/>
      <c r="EJ270" s="31"/>
      <c r="EK270" s="31"/>
      <c r="EL270" s="31"/>
      <c r="EM270" s="74"/>
      <c r="EN270" s="74"/>
      <c r="EO270" s="54"/>
      <c r="EP270" s="54"/>
      <c r="EQ270" s="54"/>
      <c r="ER270" s="74"/>
      <c r="ES270" s="74"/>
      <c r="ET270" s="54"/>
      <c r="EU270" s="54"/>
      <c r="EV270" s="54"/>
    </row>
    <row r="271" spans="1:152" s="27" customFormat="1" ht="20.100000000000001"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O271" s="54" t="s">
        <v>37</v>
      </c>
      <c r="DP271" s="54">
        <v>1374.97</v>
      </c>
      <c r="DQ271" s="31" t="e">
        <f>TRUNC((IF($I$124="RP1Q",$DB$124/$DH$96,"FALSO")),2)</f>
        <v>#VALUE!</v>
      </c>
      <c r="DR271" s="31" t="e">
        <f>TRUNC((IF(DQ271="FALSO","FALSO",(DP271*$DM$248))),2)</f>
        <v>#VALUE!</v>
      </c>
      <c r="DS271" s="37" t="e">
        <f>IF(DR271="FALSO","FALSO",IF(DQ271&lt;(DR271),"PREENCHIMENTO INCORRETO","PREENCHIMENTO CORRETO"))</f>
        <v>#VALUE!</v>
      </c>
      <c r="DT271" s="54"/>
      <c r="DU271" s="54"/>
      <c r="DV271" s="54"/>
      <c r="DW271" s="54"/>
      <c r="DX271" s="54"/>
      <c r="DY271" s="54"/>
      <c r="DZ271" s="54"/>
      <c r="EA271" s="54"/>
      <c r="EB271" s="54"/>
      <c r="EC271" s="54"/>
      <c r="EE271" s="2"/>
      <c r="EF271" s="2"/>
      <c r="EG271" s="2"/>
      <c r="EH271" s="54" t="s">
        <v>37</v>
      </c>
      <c r="EI271" s="54">
        <v>1374.97</v>
      </c>
      <c r="EJ271" s="31" t="e">
        <f>TRUNC((IF(#REF!="RP1Q",#REF!/$DH$100,"FALSO")),2)</f>
        <v>#REF!</v>
      </c>
      <c r="EK271" s="31" t="e">
        <f>TRUNC((IF(EJ271="FALSO","FALSO",(EI271*$DM$248))),2)</f>
        <v>#REF!</v>
      </c>
      <c r="EL271" s="37" t="e">
        <f>IF(EK271="FALSO","FALSO",IF(EJ271&lt;(EK271),"PREENCHIMENTO INCORRETO","PREENCHIMENTO CORRETO"))</f>
        <v>#REF!</v>
      </c>
      <c r="EM271" s="54"/>
      <c r="EN271" s="54"/>
      <c r="EO271" s="54"/>
      <c r="EP271" s="54"/>
      <c r="EQ271" s="54"/>
      <c r="ER271" s="54"/>
      <c r="ES271" s="54"/>
      <c r="ET271" s="54"/>
      <c r="EU271" s="54"/>
      <c r="EV271" s="54"/>
    </row>
    <row r="272" spans="1:152" s="27" customFormat="1" ht="20.100000000000001"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O272" s="74"/>
      <c r="DP272" s="74"/>
      <c r="DQ272" s="31"/>
      <c r="DR272" s="31"/>
      <c r="DS272" s="31"/>
      <c r="DT272" s="74"/>
      <c r="DU272" s="74"/>
      <c r="DV272" s="54"/>
      <c r="DW272" s="54"/>
      <c r="DX272" s="54"/>
      <c r="DY272" s="74"/>
      <c r="DZ272" s="74"/>
      <c r="EA272" s="54"/>
      <c r="EB272" s="54"/>
      <c r="EC272" s="54"/>
      <c r="EE272" s="2"/>
      <c r="EF272" s="2"/>
      <c r="EG272" s="2"/>
      <c r="EH272" s="74"/>
      <c r="EI272" s="74"/>
      <c r="EJ272" s="31"/>
      <c r="EK272" s="31"/>
      <c r="EL272" s="31"/>
      <c r="EM272" s="74"/>
      <c r="EN272" s="74"/>
      <c r="EO272" s="54"/>
      <c r="EP272" s="54"/>
      <c r="EQ272" s="54"/>
      <c r="ER272" s="74"/>
      <c r="ES272" s="74"/>
      <c r="ET272" s="54"/>
      <c r="EU272" s="54"/>
      <c r="EV272" s="54"/>
    </row>
    <row r="273" spans="1:152" s="27" customFormat="1" ht="20.100000000000001"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O273" s="54" t="s">
        <v>38</v>
      </c>
      <c r="DP273" s="54">
        <v>697.56</v>
      </c>
      <c r="DQ273" s="31" t="e">
        <f>TRUNC((IF($I$124="GI",$DB$124/$DH$96,"FALSO")),2)</f>
        <v>#VALUE!</v>
      </c>
      <c r="DR273" s="31" t="e">
        <f>TRUNC((IF(DQ273="FALSO","FALSO",(DP273*$DM$248))),2)</f>
        <v>#VALUE!</v>
      </c>
      <c r="DS273" s="37" t="e">
        <f>IF(DR273="FALSO","FALSO",IF(DQ273&lt;(DR273),"PREENCHIMENTO INCORRETO","PREENCHIMENTO CORRETO"))</f>
        <v>#VALUE!</v>
      </c>
      <c r="DT273" s="54"/>
      <c r="DU273" s="54"/>
      <c r="DV273" s="54"/>
      <c r="DW273" s="54"/>
      <c r="DX273" s="54"/>
      <c r="DY273" s="54"/>
      <c r="DZ273" s="54"/>
      <c r="EA273" s="54"/>
      <c r="EB273" s="54"/>
      <c r="EC273" s="54"/>
      <c r="EE273" s="2"/>
      <c r="EF273" s="2"/>
      <c r="EG273" s="2"/>
      <c r="EH273" s="54" t="s">
        <v>38</v>
      </c>
      <c r="EI273" s="54">
        <v>697.56</v>
      </c>
      <c r="EJ273" s="31" t="e">
        <f>TRUNC((IF(#REF!="GI",#REF!/$DH$100,"FALSO")),2)</f>
        <v>#REF!</v>
      </c>
      <c r="EK273" s="31" t="e">
        <f>TRUNC((IF(EJ273="FALSO","FALSO",(EI273*$DM$248))),2)</f>
        <v>#REF!</v>
      </c>
      <c r="EL273" s="37" t="e">
        <f>IF(EK273="FALSO","FALSO",IF(EJ273&lt;(EK273),"PREENCHIMENTO INCORRETO","PREENCHIMENTO CORRETO"))</f>
        <v>#REF!</v>
      </c>
      <c r="EM273" s="54"/>
      <c r="EN273" s="54"/>
      <c r="EO273" s="54"/>
      <c r="EP273" s="54"/>
      <c r="EQ273" s="54"/>
      <c r="ER273" s="54"/>
      <c r="ES273" s="54"/>
      <c r="ET273" s="54"/>
      <c r="EU273" s="54"/>
      <c r="EV273" s="54"/>
    </row>
    <row r="274" spans="1:152" s="27" customFormat="1" ht="20.100000000000001"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O274" s="74"/>
      <c r="DP274" s="74"/>
      <c r="DQ274" s="31"/>
      <c r="DR274" s="31"/>
      <c r="DS274" s="31"/>
      <c r="DT274" s="74"/>
      <c r="DU274" s="74"/>
      <c r="DV274" s="54"/>
      <c r="DW274" s="54"/>
      <c r="DX274" s="54"/>
      <c r="DY274" s="74"/>
      <c r="DZ274" s="74"/>
      <c r="EA274" s="54"/>
      <c r="EB274" s="54"/>
      <c r="EC274" s="54"/>
      <c r="EE274" s="2"/>
      <c r="EF274" s="2"/>
      <c r="EG274" s="2"/>
      <c r="EH274" s="20"/>
      <c r="EI274" s="20"/>
      <c r="EJ274" s="20"/>
      <c r="EK274" s="20"/>
      <c r="EL274" s="13"/>
      <c r="EM274" s="13"/>
      <c r="EN274" s="13"/>
      <c r="EO274" s="13"/>
      <c r="EP274" s="2"/>
      <c r="EQ274" s="2"/>
      <c r="ER274" s="2"/>
      <c r="ES274" s="2"/>
      <c r="ET274" s="2"/>
      <c r="EU274" s="2"/>
      <c r="EV274" s="2"/>
    </row>
    <row r="275" spans="1:152" s="27" customFormat="1" ht="20.100000000000001"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O275" s="54"/>
      <c r="DP275" s="54"/>
      <c r="DQ275" s="31"/>
      <c r="DR275" s="31"/>
      <c r="DS275" s="31"/>
      <c r="DT275" s="54"/>
      <c r="DU275" s="54"/>
      <c r="DV275" s="54"/>
      <c r="DW275" s="54"/>
      <c r="DX275" s="54"/>
      <c r="DY275" s="54"/>
      <c r="DZ275" s="54"/>
      <c r="EA275" s="54"/>
      <c r="EB275" s="54"/>
      <c r="EC275" s="54"/>
      <c r="EE275" s="2"/>
      <c r="EF275" s="2"/>
      <c r="EG275" s="2"/>
      <c r="EH275" s="20"/>
      <c r="EI275" s="20"/>
      <c r="EJ275" s="20"/>
      <c r="EK275" s="20"/>
      <c r="EL275" s="13"/>
      <c r="EM275" s="13"/>
      <c r="EN275" s="13"/>
      <c r="EO275" s="13"/>
      <c r="EP275" s="2"/>
      <c r="EQ275" s="2"/>
      <c r="ER275" s="2"/>
      <c r="ES275" s="2"/>
      <c r="ET275" s="2"/>
      <c r="EU275" s="2"/>
      <c r="EV275" s="2"/>
    </row>
    <row r="276" spans="1:152" s="27" customFormat="1" ht="20.100000000000001"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O276" s="54"/>
      <c r="DP276" s="54"/>
      <c r="DQ276" s="31"/>
      <c r="DR276" s="31"/>
      <c r="DS276" s="31"/>
      <c r="DT276" s="54"/>
      <c r="DU276" s="54"/>
      <c r="DV276" s="54"/>
      <c r="DW276" s="54"/>
      <c r="DX276" s="54"/>
      <c r="DY276" s="54"/>
      <c r="DZ276" s="54"/>
      <c r="EA276" s="54"/>
      <c r="EB276" s="54"/>
      <c r="EC276" s="54"/>
      <c r="EE276" s="2"/>
      <c r="EF276" s="2"/>
      <c r="EG276" s="2"/>
      <c r="EH276" s="20"/>
      <c r="EI276" s="20"/>
      <c r="EJ276" s="20"/>
      <c r="EK276" s="20"/>
      <c r="EL276" s="13"/>
      <c r="EM276" s="13"/>
      <c r="EN276" s="13"/>
      <c r="EO276" s="13"/>
      <c r="EP276" s="2"/>
      <c r="EQ276" s="2"/>
      <c r="ER276" s="2"/>
      <c r="ES276" s="2"/>
      <c r="ET276" s="2"/>
      <c r="EU276" s="2"/>
      <c r="EV276" s="2"/>
    </row>
    <row r="277" spans="1:152" s="27" customFormat="1" ht="20.100000000000001"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O277" s="54"/>
      <c r="DP277" s="54"/>
      <c r="DQ277" s="31"/>
      <c r="DR277" s="31"/>
      <c r="DS277" s="31"/>
      <c r="DT277" s="54"/>
      <c r="DU277" s="54"/>
      <c r="DV277" s="54"/>
      <c r="DW277" s="54"/>
      <c r="DX277" s="54"/>
      <c r="DY277" s="54"/>
      <c r="DZ277" s="54"/>
      <c r="EA277" s="54"/>
      <c r="EB277" s="54"/>
      <c r="EC277" s="54"/>
      <c r="EE277" s="2"/>
      <c r="EF277" s="2"/>
      <c r="EG277" s="2"/>
      <c r="EH277" s="20"/>
      <c r="EI277" s="20"/>
      <c r="EJ277" s="20"/>
      <c r="EK277" s="20"/>
      <c r="EL277" s="13"/>
      <c r="EM277" s="13"/>
      <c r="EN277" s="13"/>
      <c r="EO277" s="13"/>
      <c r="EP277" s="2"/>
      <c r="EQ277" s="2"/>
      <c r="ER277" s="2"/>
      <c r="ES277" s="2"/>
      <c r="ET277" s="2"/>
      <c r="EU277" s="2"/>
      <c r="EV277" s="2"/>
    </row>
    <row r="278" spans="1:152" s="27" customFormat="1" ht="20.100000000000001"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O278" s="54"/>
      <c r="DP278" s="54"/>
      <c r="DQ278" s="31"/>
      <c r="DR278" s="31"/>
      <c r="DS278" s="31"/>
      <c r="DT278" s="54"/>
      <c r="DU278" s="54"/>
      <c r="DV278" s="54"/>
      <c r="DW278" s="54"/>
      <c r="DX278" s="54"/>
      <c r="DY278" s="54"/>
      <c r="DZ278" s="54"/>
      <c r="EA278" s="54"/>
      <c r="EB278" s="54"/>
      <c r="EC278" s="54"/>
      <c r="EE278" s="2"/>
      <c r="EF278" s="2"/>
      <c r="EG278" s="2"/>
      <c r="EH278" s="20"/>
      <c r="EI278" s="20"/>
      <c r="EJ278" s="20"/>
      <c r="EK278" s="20"/>
      <c r="EL278" s="13"/>
      <c r="EM278" s="13"/>
      <c r="EN278" s="13"/>
      <c r="EO278" s="13"/>
      <c r="EP278" s="2"/>
      <c r="EQ278" s="2"/>
      <c r="ER278" s="2"/>
      <c r="ES278" s="2"/>
      <c r="ET278" s="2"/>
      <c r="EU278" s="2"/>
      <c r="EV278" s="2"/>
    </row>
    <row r="279" spans="1:152" s="27" customFormat="1" ht="20.100000000000001"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O279" s="54"/>
      <c r="DP279" s="54"/>
      <c r="DQ279" s="31"/>
      <c r="DR279" s="31"/>
      <c r="DS279" s="31"/>
      <c r="DT279" s="54"/>
      <c r="DU279" s="54"/>
      <c r="DV279" s="54"/>
      <c r="DW279" s="54"/>
      <c r="DX279" s="54"/>
      <c r="DY279" s="54"/>
      <c r="DZ279" s="54"/>
      <c r="EA279" s="54"/>
      <c r="EB279" s="54"/>
      <c r="EC279" s="54"/>
      <c r="EE279" s="2"/>
      <c r="EF279" s="2"/>
      <c r="EG279" s="2"/>
      <c r="EH279" s="20"/>
      <c r="EI279" s="20"/>
      <c r="EJ279" s="20"/>
      <c r="EK279" s="20"/>
      <c r="EL279" s="13"/>
      <c r="EM279" s="13"/>
      <c r="EN279" s="13"/>
      <c r="EO279" s="13"/>
      <c r="EP279" s="2"/>
      <c r="EQ279" s="2"/>
      <c r="ER279" s="2"/>
      <c r="ES279" s="2"/>
      <c r="ET279" s="2"/>
      <c r="EU279" s="2"/>
      <c r="EV279" s="2"/>
    </row>
    <row r="280" spans="1:152" s="27" customFormat="1" ht="20.100000000000001"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O280" s="54"/>
      <c r="DP280" s="54"/>
      <c r="DQ280" s="31"/>
      <c r="DR280" s="31"/>
      <c r="DS280" s="31"/>
      <c r="DT280" s="54"/>
      <c r="DU280" s="54"/>
      <c r="DV280" s="54"/>
      <c r="DW280" s="54"/>
      <c r="DX280" s="54"/>
      <c r="DY280" s="54"/>
      <c r="DZ280" s="54"/>
      <c r="EA280" s="54"/>
      <c r="EB280" s="54"/>
      <c r="EC280" s="54"/>
      <c r="EE280" s="2"/>
      <c r="EF280" s="2"/>
      <c r="EG280" s="2"/>
      <c r="EH280" s="20"/>
      <c r="EI280" s="20"/>
      <c r="EJ280" s="20"/>
      <c r="EK280" s="20"/>
      <c r="EL280" s="13"/>
      <c r="EM280" s="13"/>
      <c r="EN280" s="13"/>
      <c r="EO280" s="13"/>
      <c r="EP280" s="2"/>
      <c r="EQ280" s="2"/>
      <c r="ER280" s="2"/>
      <c r="ES280" s="2"/>
      <c r="ET280" s="2"/>
      <c r="EU280" s="2"/>
      <c r="EV280" s="2"/>
    </row>
    <row r="281" spans="1:152" s="27" customFormat="1" ht="20.100000000000001"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O281" s="54"/>
      <c r="DP281" s="54"/>
      <c r="DQ281" s="31"/>
      <c r="DR281" s="31"/>
      <c r="DS281" s="31"/>
      <c r="DT281" s="54"/>
      <c r="DU281" s="54"/>
      <c r="DV281" s="54"/>
      <c r="DW281" s="54"/>
      <c r="DX281" s="54"/>
      <c r="DY281" s="54"/>
      <c r="DZ281" s="54"/>
      <c r="EA281" s="54"/>
      <c r="EB281" s="54"/>
      <c r="EC281" s="54"/>
      <c r="EE281" s="2"/>
      <c r="EF281" s="2"/>
      <c r="EG281" s="2"/>
      <c r="EH281" s="2"/>
      <c r="EI281" s="2"/>
      <c r="EJ281" s="2"/>
      <c r="EK281" s="2"/>
      <c r="EL281" s="2"/>
      <c r="EM281" s="2"/>
      <c r="EN281" s="2"/>
      <c r="EO281" s="2"/>
    </row>
    <row r="282" spans="1:152" s="27" customFormat="1" ht="20.100000000000001"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O282" s="54"/>
      <c r="DP282" s="54"/>
      <c r="DQ282" s="31"/>
      <c r="DR282" s="31"/>
      <c r="DS282" s="31"/>
      <c r="DT282" s="54"/>
      <c r="DU282" s="54"/>
      <c r="DV282" s="54"/>
      <c r="DW282" s="54"/>
      <c r="DX282" s="54"/>
      <c r="DY282" s="54"/>
      <c r="DZ282" s="54"/>
      <c r="EA282" s="54"/>
      <c r="EB282" s="54"/>
      <c r="EC282" s="54"/>
      <c r="EE282" s="2"/>
      <c r="EF282" s="2"/>
      <c r="EG282" s="2"/>
      <c r="EH282" s="2"/>
      <c r="EI282" s="2"/>
      <c r="EJ282" s="2"/>
      <c r="EK282" s="2"/>
      <c r="EL282" s="2"/>
      <c r="EM282" s="2"/>
      <c r="EN282" s="2"/>
      <c r="EO282" s="2"/>
    </row>
    <row r="283" spans="1:152" s="27" customFormat="1" ht="20.100000000000001"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O283" s="54"/>
      <c r="DP283" s="54"/>
      <c r="DQ283" s="31"/>
      <c r="DR283" s="31"/>
      <c r="DS283" s="31"/>
      <c r="DT283" s="54"/>
      <c r="DU283" s="54"/>
      <c r="DV283" s="54"/>
      <c r="DW283" s="54"/>
      <c r="DX283" s="54"/>
      <c r="DY283" s="54"/>
      <c r="DZ283" s="54"/>
      <c r="EA283" s="54"/>
      <c r="EB283" s="54"/>
      <c r="EC283" s="54"/>
      <c r="EE283" s="2"/>
      <c r="EF283" s="2"/>
      <c r="EG283" s="2"/>
      <c r="EH283" s="2"/>
      <c r="EI283" s="2"/>
      <c r="EJ283" s="2"/>
      <c r="EK283" s="2"/>
      <c r="EL283" s="2"/>
      <c r="EM283" s="2"/>
      <c r="EN283" s="2"/>
      <c r="EO283" s="2"/>
    </row>
    <row r="284" spans="1:152" s="27" customFormat="1" ht="20.100000000000001"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O284" s="54"/>
      <c r="DP284" s="54"/>
      <c r="DQ284" s="31"/>
      <c r="DR284" s="31"/>
      <c r="DS284" s="31"/>
      <c r="DT284" s="54"/>
      <c r="DU284" s="54"/>
      <c r="DV284" s="54"/>
      <c r="DW284" s="54"/>
      <c r="DX284" s="54"/>
      <c r="DY284" s="54"/>
      <c r="DZ284" s="54"/>
      <c r="EA284" s="54"/>
      <c r="EB284" s="54"/>
      <c r="EC284" s="54"/>
      <c r="EE284" s="2"/>
      <c r="EF284" s="2"/>
      <c r="EG284" s="2"/>
      <c r="EH284" s="2"/>
      <c r="EI284" s="2"/>
      <c r="EJ284" s="2"/>
      <c r="EK284" s="2"/>
      <c r="EL284" s="2"/>
      <c r="EM284" s="2"/>
      <c r="EN284" s="2"/>
      <c r="EO284" s="2"/>
    </row>
    <row r="285" spans="1:152" s="27" customFormat="1" ht="20.100000000000001"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O285" s="54"/>
      <c r="DP285" s="54"/>
      <c r="DQ285" s="31"/>
      <c r="DR285" s="31"/>
      <c r="DS285" s="31"/>
      <c r="DT285" s="54"/>
      <c r="DU285" s="54"/>
      <c r="DV285" s="54"/>
      <c r="DW285" s="54"/>
      <c r="DX285" s="54"/>
      <c r="DY285" s="54"/>
      <c r="DZ285" s="54"/>
      <c r="EA285" s="54"/>
      <c r="EB285" s="54"/>
      <c r="EC285" s="54"/>
      <c r="EE285" s="2"/>
      <c r="EF285" s="2"/>
      <c r="EG285" s="2"/>
      <c r="EH285" s="2"/>
      <c r="EI285" s="2"/>
      <c r="EJ285" s="2"/>
      <c r="EK285" s="2"/>
      <c r="EL285" s="2"/>
      <c r="EM285" s="2"/>
      <c r="EN285" s="2"/>
      <c r="EO285" s="2"/>
    </row>
    <row r="286" spans="1:152" s="27" customFormat="1" ht="20.100000000000001"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O286" s="54"/>
      <c r="DP286" s="54"/>
      <c r="DQ286" s="31"/>
      <c r="DR286" s="31"/>
      <c r="DS286" s="31"/>
      <c r="DT286" s="54"/>
      <c r="DU286" s="54"/>
      <c r="DV286" s="54"/>
      <c r="DW286" s="54"/>
      <c r="DX286" s="54"/>
      <c r="DY286" s="54"/>
      <c r="DZ286" s="54"/>
      <c r="EA286" s="54"/>
      <c r="EB286" s="54"/>
      <c r="EC286" s="54"/>
      <c r="EE286" s="2"/>
      <c r="EF286" s="2"/>
      <c r="EG286" s="2"/>
      <c r="EH286" s="2"/>
      <c r="EI286" s="2"/>
      <c r="EJ286" s="2"/>
      <c r="EK286" s="2"/>
      <c r="EL286" s="2"/>
      <c r="EM286" s="2"/>
      <c r="EN286" s="2"/>
      <c r="EO286" s="2"/>
    </row>
    <row r="287" spans="1:152" s="27" customFormat="1" ht="20.100000000000001"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L287" s="30"/>
      <c r="DM287" s="30"/>
      <c r="DN287" s="30"/>
      <c r="DO287" s="54"/>
      <c r="DP287" s="54"/>
      <c r="DQ287" s="31"/>
      <c r="DR287" s="31"/>
      <c r="DS287" s="31"/>
      <c r="DT287" s="54"/>
      <c r="DU287" s="54"/>
      <c r="DV287" s="54"/>
      <c r="DW287" s="54"/>
      <c r="DX287" s="54"/>
      <c r="DY287" s="54"/>
      <c r="DZ287" s="54"/>
      <c r="EA287" s="54"/>
      <c r="EB287" s="54"/>
      <c r="EC287" s="54"/>
      <c r="EE287" s="2"/>
      <c r="EF287" s="2"/>
      <c r="EG287" s="2"/>
      <c r="EH287" s="2"/>
      <c r="EI287" s="2"/>
      <c r="EJ287" s="2"/>
      <c r="EK287" s="2"/>
      <c r="EL287" s="2"/>
      <c r="EM287" s="2"/>
      <c r="EN287" s="2"/>
      <c r="EO287" s="2"/>
    </row>
    <row r="288" spans="1:152" s="27" customFormat="1" ht="20.100000000000001"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L288" s="30"/>
      <c r="DM288" s="30"/>
      <c r="DN288" s="30"/>
      <c r="DO288" s="54"/>
      <c r="DP288" s="54"/>
      <c r="DQ288" s="31"/>
      <c r="DR288" s="31"/>
      <c r="DS288" s="31"/>
      <c r="DT288" s="54"/>
      <c r="DU288" s="54"/>
      <c r="DV288" s="54"/>
      <c r="DW288" s="54"/>
      <c r="DX288" s="54"/>
      <c r="DY288" s="54"/>
      <c r="DZ288" s="54"/>
      <c r="EA288" s="54"/>
      <c r="EB288" s="54"/>
      <c r="EC288" s="54"/>
      <c r="EE288" s="2"/>
      <c r="EF288" s="2"/>
      <c r="EG288" s="2"/>
      <c r="EH288" s="2"/>
      <c r="EI288" s="2"/>
      <c r="EJ288" s="2"/>
      <c r="EK288" s="2"/>
      <c r="EL288" s="2"/>
      <c r="EM288" s="2"/>
      <c r="EN288" s="2"/>
      <c r="EO288" s="2"/>
    </row>
    <row r="289" spans="1:145" s="27" customFormat="1" ht="20.100000000000001"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L289" s="30"/>
      <c r="DM289" s="30"/>
      <c r="DN289" s="30"/>
      <c r="DO289" s="54"/>
      <c r="DP289" s="54"/>
      <c r="DQ289" s="31"/>
      <c r="DR289" s="31"/>
      <c r="DS289" s="31"/>
      <c r="DT289" s="54"/>
      <c r="DU289" s="54"/>
      <c r="DV289" s="54"/>
      <c r="DW289" s="54"/>
      <c r="DX289" s="54"/>
      <c r="DY289" s="54"/>
      <c r="DZ289" s="54"/>
      <c r="EA289" s="54"/>
      <c r="EB289" s="54"/>
      <c r="EC289" s="54"/>
      <c r="EE289" s="2"/>
      <c r="EF289" s="2"/>
      <c r="EG289" s="2"/>
      <c r="EH289" s="2"/>
      <c r="EI289" s="2"/>
      <c r="EJ289" s="2"/>
      <c r="EK289" s="2"/>
      <c r="EL289" s="2"/>
      <c r="EM289" s="2"/>
      <c r="EN289" s="2"/>
      <c r="EO289" s="2"/>
    </row>
    <row r="290" spans="1:145" s="27" customFormat="1" ht="20.100000000000001"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M290" s="56" t="s">
        <v>56</v>
      </c>
      <c r="DN290" s="27" t="s">
        <v>59</v>
      </c>
      <c r="DO290" s="54" t="s">
        <v>63</v>
      </c>
      <c r="DP290" s="31" t="s">
        <v>47</v>
      </c>
      <c r="DQ290" s="31" t="s">
        <v>76</v>
      </c>
      <c r="DR290" s="31" t="s">
        <v>45</v>
      </c>
      <c r="DS290" s="31" t="s">
        <v>84</v>
      </c>
      <c r="DT290" s="54" t="s">
        <v>87</v>
      </c>
      <c r="DU290" s="54" t="s">
        <v>92</v>
      </c>
      <c r="DV290" s="54"/>
      <c r="DW290" s="54" t="s">
        <v>49</v>
      </c>
      <c r="DX290" s="54" t="s">
        <v>43</v>
      </c>
      <c r="DY290" s="54"/>
      <c r="DZ290" s="54"/>
      <c r="EA290" s="54"/>
      <c r="EB290" s="54"/>
      <c r="EC290" s="54"/>
      <c r="EE290" s="2"/>
      <c r="EF290" s="2"/>
      <c r="EG290" s="2"/>
      <c r="EH290" s="2"/>
      <c r="EI290" s="2"/>
      <c r="EJ290" s="2"/>
      <c r="EK290" s="2"/>
      <c r="EL290" s="2"/>
      <c r="EM290" s="2"/>
      <c r="EN290" s="2"/>
      <c r="EO290" s="2"/>
    </row>
    <row r="291" spans="1:145" s="27" customFormat="1" ht="20.100000000000001"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M291" s="56">
        <v>1</v>
      </c>
      <c r="DN291" s="27" t="s">
        <v>60</v>
      </c>
      <c r="DO291" s="54" t="s">
        <v>64</v>
      </c>
      <c r="DP291" s="31" t="s">
        <v>71</v>
      </c>
      <c r="DQ291" s="31" t="s">
        <v>77</v>
      </c>
      <c r="DR291" s="31" t="s">
        <v>82</v>
      </c>
      <c r="DS291" s="31" t="s">
        <v>48</v>
      </c>
      <c r="DT291" s="54" t="s">
        <v>77</v>
      </c>
      <c r="DU291" s="54" t="s">
        <v>77</v>
      </c>
      <c r="DV291" s="54"/>
      <c r="DW291" s="54" t="str">
        <f>DO213</f>
        <v>R-1B</v>
      </c>
      <c r="DX291" s="54" t="s">
        <v>44</v>
      </c>
      <c r="DY291" s="54"/>
      <c r="DZ291" s="54"/>
      <c r="EA291" s="54"/>
      <c r="EB291" s="54"/>
      <c r="EC291" s="54"/>
      <c r="EE291" s="2"/>
      <c r="EF291" s="2"/>
      <c r="EG291" s="2"/>
      <c r="EH291" s="2"/>
      <c r="EI291" s="2"/>
      <c r="EJ291" s="2"/>
      <c r="EK291" s="2"/>
      <c r="EL291" s="2"/>
      <c r="EM291" s="2"/>
      <c r="EN291" s="2"/>
      <c r="EO291" s="2"/>
    </row>
    <row r="292" spans="1:145" s="27" customFormat="1" ht="20.100000000000001"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M292" s="56">
        <v>2</v>
      </c>
      <c r="DN292" s="27" t="s">
        <v>62</v>
      </c>
      <c r="DO292" s="54" t="s">
        <v>65</v>
      </c>
      <c r="DP292" s="31" t="s">
        <v>72</v>
      </c>
      <c r="DQ292" s="31" t="s">
        <v>78</v>
      </c>
      <c r="DR292" s="31" t="s">
        <v>83</v>
      </c>
      <c r="DS292" s="31" t="s">
        <v>85</v>
      </c>
      <c r="DT292" s="54" t="s">
        <v>88</v>
      </c>
      <c r="DU292" s="54" t="s">
        <v>93</v>
      </c>
      <c r="DV292" s="54"/>
      <c r="DW292" s="54" t="str">
        <f>DT213</f>
        <v>R-1N</v>
      </c>
      <c r="DX292" s="54">
        <v>1</v>
      </c>
      <c r="DY292" s="54"/>
      <c r="DZ292" s="54"/>
      <c r="EA292" s="54"/>
      <c r="EB292" s="54"/>
      <c r="EC292" s="54"/>
      <c r="EE292" s="2"/>
      <c r="EF292" s="2"/>
      <c r="EG292" s="2"/>
      <c r="EH292" s="2"/>
      <c r="EI292" s="2"/>
      <c r="EJ292" s="2"/>
      <c r="EK292" s="2"/>
      <c r="EL292" s="2"/>
      <c r="EM292" s="2"/>
      <c r="EN292" s="2"/>
      <c r="EO292" s="2"/>
    </row>
    <row r="293" spans="1:145" s="27" customFormat="1" ht="20.100000000000001"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M293" s="56">
        <v>3</v>
      </c>
      <c r="DN293" s="27" t="s">
        <v>61</v>
      </c>
      <c r="DO293" s="54" t="s">
        <v>66</v>
      </c>
      <c r="DP293" s="31" t="s">
        <v>69</v>
      </c>
      <c r="DQ293" s="31" t="s">
        <v>79</v>
      </c>
      <c r="DR293" s="31" t="s">
        <v>46</v>
      </c>
      <c r="DS293" s="31" t="s">
        <v>68</v>
      </c>
      <c r="DT293" s="54" t="s">
        <v>89</v>
      </c>
      <c r="DU293" s="54" t="s">
        <v>94</v>
      </c>
      <c r="DV293" s="54"/>
      <c r="DW293" s="54" t="str">
        <f>DY213</f>
        <v>R-1A</v>
      </c>
      <c r="DX293" s="54">
        <v>2</v>
      </c>
      <c r="DY293" s="54"/>
      <c r="DZ293" s="54"/>
      <c r="EA293" s="54"/>
      <c r="EB293" s="54"/>
      <c r="EC293" s="54"/>
      <c r="EE293" s="2"/>
      <c r="EF293" s="2"/>
      <c r="EG293" s="2"/>
      <c r="EH293" s="2"/>
      <c r="EI293" s="2"/>
      <c r="EJ293" s="2"/>
      <c r="EK293" s="2"/>
      <c r="EL293" s="2"/>
      <c r="EM293" s="2"/>
      <c r="EN293" s="2"/>
      <c r="EO293" s="2"/>
    </row>
    <row r="294" spans="1:145" s="27" customFormat="1" ht="20.100000000000001"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M294" s="56" t="s">
        <v>57</v>
      </c>
      <c r="DO294" s="54" t="s">
        <v>67</v>
      </c>
      <c r="DP294" s="31" t="s">
        <v>73</v>
      </c>
      <c r="DQ294" s="31" t="s">
        <v>80</v>
      </c>
      <c r="DR294" s="31" t="s">
        <v>80</v>
      </c>
      <c r="DS294" s="31" t="s">
        <v>86</v>
      </c>
      <c r="DT294" s="54" t="s">
        <v>90</v>
      </c>
      <c r="DU294" s="54"/>
      <c r="DV294" s="54"/>
      <c r="DW294" s="54" t="str">
        <f>DO249</f>
        <v>PP-4B</v>
      </c>
      <c r="DX294" s="54">
        <v>3</v>
      </c>
      <c r="DY294" s="54"/>
      <c r="DZ294" s="54"/>
      <c r="EA294" s="54"/>
      <c r="EB294" s="54"/>
      <c r="EC294" s="54"/>
      <c r="EE294" s="2"/>
      <c r="EF294" s="2"/>
      <c r="EG294" s="2"/>
      <c r="EH294" s="2"/>
      <c r="EI294" s="2"/>
      <c r="EJ294" s="2"/>
      <c r="EK294" s="2"/>
      <c r="EL294" s="2"/>
      <c r="EM294" s="2"/>
      <c r="EN294" s="2"/>
      <c r="EO294" s="2"/>
    </row>
    <row r="295" spans="1:145" s="27" customFormat="1" ht="20.100000000000001"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M295" s="56" t="s">
        <v>58</v>
      </c>
      <c r="DO295" s="54" t="s">
        <v>68</v>
      </c>
      <c r="DP295" s="31" t="s">
        <v>74</v>
      </c>
      <c r="DQ295" s="31" t="s">
        <v>81</v>
      </c>
      <c r="DR295" s="31" t="s">
        <v>70</v>
      </c>
      <c r="DS295" s="31"/>
      <c r="DT295" s="54" t="s">
        <v>91</v>
      </c>
      <c r="DU295" s="54"/>
      <c r="DV295" s="54"/>
      <c r="DW295" s="54" t="str">
        <f>DT215</f>
        <v>PP-4N</v>
      </c>
      <c r="DX295" s="54">
        <v>4</v>
      </c>
      <c r="DY295" s="54"/>
      <c r="DZ295" s="54"/>
      <c r="EA295" s="54"/>
      <c r="EB295" s="54"/>
      <c r="EC295" s="54"/>
      <c r="EE295" s="2"/>
      <c r="EF295" s="2"/>
      <c r="EG295" s="2"/>
      <c r="EH295" s="2"/>
      <c r="EI295" s="2"/>
      <c r="EJ295" s="2"/>
      <c r="EK295" s="2"/>
      <c r="EL295" s="2"/>
      <c r="EM295" s="2"/>
      <c r="EN295" s="2"/>
      <c r="EO295" s="2"/>
    </row>
    <row r="296" spans="1:145" s="27" customFormat="1" ht="20.100000000000001"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O296" s="54" t="s">
        <v>69</v>
      </c>
      <c r="DP296" s="31" t="s">
        <v>75</v>
      </c>
      <c r="DQ296" s="31"/>
      <c r="DR296" s="31"/>
      <c r="DS296" s="31"/>
      <c r="DT296" s="54"/>
      <c r="DU296" s="54"/>
      <c r="DV296" s="54"/>
      <c r="DW296" s="54" t="str">
        <f>DO217</f>
        <v>R-8B</v>
      </c>
      <c r="DX296" s="54">
        <v>5</v>
      </c>
      <c r="DY296" s="54"/>
      <c r="DZ296" s="54"/>
      <c r="EA296" s="54"/>
      <c r="EB296" s="54"/>
      <c r="EC296" s="54"/>
      <c r="EE296" s="2"/>
      <c r="EF296" s="2"/>
      <c r="EG296" s="2"/>
      <c r="EH296" s="2"/>
      <c r="EI296" s="2"/>
      <c r="EJ296" s="2"/>
      <c r="EK296" s="2"/>
      <c r="EL296" s="2"/>
      <c r="EM296" s="2"/>
      <c r="EN296" s="2"/>
      <c r="EO296" s="2"/>
    </row>
    <row r="297" spans="1:145" s="27" customFormat="1" ht="20.100000000000001"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O297" s="54" t="s">
        <v>70</v>
      </c>
      <c r="DP297" s="31" t="s">
        <v>70</v>
      </c>
      <c r="DQ297" s="31"/>
      <c r="DR297" s="31"/>
      <c r="DS297" s="31"/>
      <c r="DT297" s="54"/>
      <c r="DU297" s="54"/>
      <c r="DV297" s="54"/>
      <c r="DW297" s="54" t="str">
        <f>DT217</f>
        <v>R-8N</v>
      </c>
      <c r="DX297" s="54">
        <v>6</v>
      </c>
      <c r="DY297" s="54"/>
      <c r="DZ297" s="54"/>
      <c r="EA297" s="54"/>
      <c r="EB297" s="54"/>
      <c r="EC297" s="54"/>
      <c r="EE297" s="2"/>
      <c r="EF297" s="2"/>
      <c r="EG297" s="2"/>
      <c r="EH297" s="2"/>
      <c r="EI297" s="2"/>
      <c r="EJ297" s="2"/>
      <c r="EK297" s="2"/>
      <c r="EL297" s="2"/>
      <c r="EM297" s="2"/>
      <c r="EN297" s="2"/>
      <c r="EO297" s="2"/>
    </row>
    <row r="298" spans="1:145" s="27" customFormat="1" ht="20.100000000000001"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O298" s="54"/>
      <c r="DP298" s="31"/>
      <c r="DQ298" s="31"/>
      <c r="DR298" s="31"/>
      <c r="DS298" s="31"/>
      <c r="DT298" s="54"/>
      <c r="DU298" s="54"/>
      <c r="DV298" s="54"/>
      <c r="DW298" s="54" t="str">
        <f>DY215</f>
        <v>R-8A</v>
      </c>
      <c r="DX298" s="54">
        <v>7</v>
      </c>
      <c r="DY298" s="54"/>
      <c r="DZ298" s="54"/>
      <c r="EA298" s="54"/>
      <c r="EB298" s="54"/>
      <c r="EC298" s="54"/>
      <c r="EE298" s="2"/>
      <c r="EF298" s="2"/>
      <c r="EG298" s="2"/>
      <c r="EH298" s="2"/>
      <c r="EI298" s="2"/>
      <c r="EJ298" s="2"/>
      <c r="EK298" s="2"/>
      <c r="EL298" s="2"/>
      <c r="EM298" s="2"/>
      <c r="EN298" s="2"/>
      <c r="EO298" s="2"/>
    </row>
    <row r="299" spans="1:145" s="27" customFormat="1" ht="20.100000000000001"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N299" s="27" t="s">
        <v>95</v>
      </c>
      <c r="DO299" s="22"/>
      <c r="DP299" s="31" t="s">
        <v>115</v>
      </c>
      <c r="DQ299" s="31"/>
      <c r="DR299" s="31"/>
      <c r="DS299" s="31"/>
      <c r="DT299" s="54"/>
      <c r="DU299" s="22"/>
      <c r="DV299" s="22"/>
      <c r="DW299" s="54" t="str">
        <f>DT219</f>
        <v>R-16N</v>
      </c>
      <c r="DX299" s="54">
        <v>8</v>
      </c>
      <c r="DY299" s="54"/>
      <c r="DZ299" s="54"/>
      <c r="EA299" s="54"/>
      <c r="EB299" s="54"/>
      <c r="EC299" s="54"/>
      <c r="EE299" s="2"/>
      <c r="EF299" s="2"/>
      <c r="EG299" s="2"/>
      <c r="EH299" s="2"/>
      <c r="EI299" s="2"/>
      <c r="EJ299" s="2"/>
      <c r="EK299" s="2"/>
      <c r="EL299" s="2"/>
      <c r="EM299" s="2"/>
      <c r="EN299" s="2"/>
      <c r="EO299" s="2"/>
    </row>
    <row r="300" spans="1:145" s="27" customFormat="1" ht="20.100000000000001"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N300" s="27" t="s">
        <v>96</v>
      </c>
      <c r="DO300" s="22"/>
      <c r="DP300" s="31" t="s">
        <v>53</v>
      </c>
      <c r="DQ300" s="31"/>
      <c r="DR300" s="31"/>
      <c r="DS300" s="31"/>
      <c r="DT300" s="54"/>
      <c r="DU300" s="22"/>
      <c r="DV300" s="22"/>
      <c r="DW300" s="54" t="str">
        <f>DY217</f>
        <v>R-16A</v>
      </c>
      <c r="DX300" s="54">
        <v>9</v>
      </c>
      <c r="DY300" s="54"/>
      <c r="DZ300" s="54"/>
      <c r="EA300" s="54"/>
      <c r="EB300" s="54"/>
      <c r="EC300" s="54"/>
      <c r="EE300" s="2"/>
      <c r="EF300" s="2"/>
      <c r="EG300" s="2"/>
      <c r="EH300" s="2"/>
      <c r="EI300" s="2"/>
      <c r="EJ300" s="2"/>
      <c r="EK300" s="2"/>
      <c r="EL300" s="2"/>
      <c r="EM300" s="2"/>
      <c r="EN300" s="2"/>
      <c r="EO300" s="2"/>
    </row>
    <row r="301" spans="1:145" s="27" customFormat="1" ht="20.100000000000001"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N301" s="27" t="s">
        <v>97</v>
      </c>
      <c r="DO301" s="22"/>
      <c r="DP301" s="31" t="s">
        <v>54</v>
      </c>
      <c r="DQ301" s="31"/>
      <c r="DR301" s="31"/>
      <c r="DS301" s="31"/>
      <c r="DT301" s="54"/>
      <c r="DU301" s="22"/>
      <c r="DV301" s="22"/>
      <c r="DW301" s="54" t="str">
        <f>DO219</f>
        <v>PIS</v>
      </c>
      <c r="DX301" s="54">
        <v>10</v>
      </c>
      <c r="DY301" s="54"/>
      <c r="DZ301" s="54"/>
      <c r="EA301" s="54"/>
      <c r="EB301" s="54"/>
      <c r="EC301" s="54"/>
      <c r="EE301" s="2"/>
      <c r="EF301" s="2"/>
      <c r="EG301" s="2"/>
      <c r="EH301" s="2"/>
      <c r="EI301" s="2"/>
      <c r="EJ301" s="2"/>
      <c r="EK301" s="2"/>
      <c r="EL301" s="2"/>
      <c r="EM301" s="2"/>
      <c r="EN301" s="2"/>
      <c r="EO301" s="2"/>
    </row>
    <row r="302" spans="1:145" s="27" customFormat="1" ht="20.100000000000001"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N302" s="27" t="s">
        <v>98</v>
      </c>
      <c r="DO302" s="22"/>
      <c r="DP302" s="31" t="s">
        <v>116</v>
      </c>
      <c r="DQ302" s="31"/>
      <c r="DR302" s="31"/>
      <c r="DS302" s="31"/>
      <c r="DT302" s="54"/>
      <c r="DU302" s="22"/>
      <c r="DV302" s="22"/>
      <c r="DW302" s="54" t="str">
        <f>DO225</f>
        <v>CAL-8N</v>
      </c>
      <c r="DX302" s="54"/>
      <c r="DY302" s="54"/>
      <c r="DZ302" s="54"/>
      <c r="EA302" s="54"/>
      <c r="EB302" s="54"/>
      <c r="EC302" s="54"/>
      <c r="EE302" s="2"/>
      <c r="EF302" s="2"/>
      <c r="EG302" s="2"/>
      <c r="EH302" s="2"/>
      <c r="EI302" s="2"/>
      <c r="EJ302" s="2"/>
      <c r="EK302" s="2"/>
      <c r="EL302" s="2"/>
      <c r="EM302" s="2"/>
      <c r="EN302" s="2"/>
      <c r="EO302" s="2"/>
    </row>
    <row r="303" spans="1:145" s="27" customFormat="1" ht="20.100000000000001"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N303" s="27" t="s">
        <v>99</v>
      </c>
      <c r="DO303" s="22"/>
      <c r="DP303" s="31" t="s">
        <v>117</v>
      </c>
      <c r="DQ303" s="31"/>
      <c r="DR303" s="31"/>
      <c r="DS303" s="31"/>
      <c r="DT303" s="54"/>
      <c r="DU303" s="22"/>
      <c r="DV303" s="22"/>
      <c r="DW303" s="54" t="str">
        <f>DT225</f>
        <v>CAL-8A</v>
      </c>
      <c r="DX303" s="54"/>
      <c r="DY303" s="54"/>
      <c r="DZ303" s="54"/>
      <c r="EA303" s="54"/>
      <c r="EB303" s="54"/>
      <c r="EC303" s="54"/>
      <c r="EE303" s="2"/>
      <c r="EF303" s="2"/>
      <c r="EG303" s="2"/>
      <c r="EH303" s="2"/>
      <c r="EI303" s="2"/>
      <c r="EJ303" s="2"/>
      <c r="EK303" s="2"/>
      <c r="EL303" s="2"/>
      <c r="EM303" s="2"/>
      <c r="EN303" s="2"/>
      <c r="EO303" s="2"/>
    </row>
    <row r="304" spans="1:145" s="27" customFormat="1" ht="20.100000000000001"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N304" s="27" t="s">
        <v>68</v>
      </c>
      <c r="DO304" s="22"/>
      <c r="DP304" s="31" t="s">
        <v>108</v>
      </c>
      <c r="DQ304" s="31"/>
      <c r="DR304" s="31"/>
      <c r="DS304" s="31"/>
      <c r="DT304" s="54"/>
      <c r="DU304" s="22"/>
      <c r="DV304" s="22"/>
      <c r="DW304" s="54" t="str">
        <f>DO227</f>
        <v>CSL-8N</v>
      </c>
      <c r="DX304" s="54"/>
      <c r="DY304" s="54"/>
      <c r="DZ304" s="54"/>
      <c r="EA304" s="54"/>
      <c r="EB304" s="54"/>
      <c r="EC304" s="54"/>
      <c r="EE304" s="2"/>
      <c r="EF304" s="2"/>
      <c r="EG304" s="2"/>
      <c r="EH304" s="2"/>
      <c r="EI304" s="2"/>
      <c r="EJ304" s="2"/>
      <c r="EK304" s="2"/>
      <c r="EL304" s="2"/>
      <c r="EM304" s="2"/>
      <c r="EN304" s="2"/>
      <c r="EO304" s="2"/>
    </row>
    <row r="305" spans="1:145" s="27" customFormat="1" ht="20.100000000000001"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N305" s="27" t="s">
        <v>100</v>
      </c>
      <c r="DO305" s="22"/>
      <c r="DP305" s="31" t="s">
        <v>109</v>
      </c>
      <c r="DQ305" s="31"/>
      <c r="DR305" s="31"/>
      <c r="DS305" s="31"/>
      <c r="DT305" s="54"/>
      <c r="DU305" s="22"/>
      <c r="DV305" s="22"/>
      <c r="DW305" s="54" t="str">
        <f>DT227</f>
        <v>CSL-8A</v>
      </c>
      <c r="DX305" s="54"/>
      <c r="DY305" s="54"/>
      <c r="DZ305" s="54"/>
      <c r="EA305" s="54"/>
      <c r="EB305" s="54"/>
      <c r="EC305" s="54"/>
      <c r="EE305" s="2"/>
      <c r="EF305" s="2"/>
      <c r="EG305" s="2"/>
      <c r="EH305" s="2"/>
      <c r="EI305" s="2"/>
      <c r="EJ305" s="2"/>
      <c r="EK305" s="2"/>
      <c r="EL305" s="2"/>
      <c r="EM305" s="2"/>
      <c r="EN305" s="2"/>
      <c r="EO305" s="2"/>
    </row>
    <row r="306" spans="1:145" s="27" customFormat="1" ht="20.100000000000001"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N306" s="27" t="s">
        <v>101</v>
      </c>
      <c r="DO306" s="22"/>
      <c r="DP306" s="22"/>
      <c r="DQ306" s="31"/>
      <c r="DR306" s="31"/>
      <c r="DS306" s="31"/>
      <c r="DT306" s="54"/>
      <c r="DU306" s="22"/>
      <c r="DV306" s="54"/>
      <c r="DW306" s="54" t="str">
        <f>DO229</f>
        <v>CSL-16N</v>
      </c>
      <c r="DX306" s="54"/>
      <c r="DY306" s="54"/>
      <c r="DZ306" s="54"/>
      <c r="EA306" s="54"/>
      <c r="EB306" s="54"/>
      <c r="EC306" s="54"/>
      <c r="EE306" s="2"/>
      <c r="EF306" s="2"/>
      <c r="EG306" s="2"/>
      <c r="EH306" s="2"/>
      <c r="EI306" s="2"/>
      <c r="EJ306" s="2"/>
      <c r="EK306" s="2"/>
      <c r="EL306" s="2"/>
      <c r="EM306" s="2"/>
      <c r="EN306" s="2"/>
      <c r="EO306" s="2"/>
    </row>
    <row r="307" spans="1:145" s="27" customFormat="1" ht="20.100000000000001"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N307" s="27" t="s">
        <v>102</v>
      </c>
      <c r="DO307" s="22"/>
      <c r="DP307" s="22"/>
      <c r="DQ307" s="31"/>
      <c r="DR307" s="31"/>
      <c r="DS307" s="31"/>
      <c r="DT307" s="54"/>
      <c r="DU307" s="22"/>
      <c r="DV307" s="54"/>
      <c r="DW307" s="54" t="str">
        <f>DT229</f>
        <v>CSL-16A</v>
      </c>
      <c r="DX307" s="54"/>
      <c r="DY307" s="54"/>
      <c r="DZ307" s="54"/>
      <c r="EA307" s="54"/>
      <c r="EB307" s="54"/>
      <c r="EC307" s="54"/>
      <c r="EE307" s="2"/>
      <c r="EF307" s="2"/>
      <c r="EG307" s="2"/>
      <c r="EH307" s="2"/>
      <c r="EI307" s="2"/>
      <c r="EJ307" s="2"/>
      <c r="EK307" s="2"/>
      <c r="EL307" s="2"/>
      <c r="EM307" s="2"/>
      <c r="EN307" s="2"/>
      <c r="EO307" s="2"/>
    </row>
    <row r="308" spans="1:145" s="27" customFormat="1" ht="20.100000000000001"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N308" s="27" t="s">
        <v>103</v>
      </c>
      <c r="DO308" s="22"/>
      <c r="DP308" s="22"/>
      <c r="DQ308" s="31"/>
      <c r="DR308" s="31"/>
      <c r="DS308" s="31"/>
      <c r="DT308" s="54"/>
      <c r="DU308" s="22"/>
      <c r="DV308" s="54"/>
      <c r="DW308" s="54" t="str">
        <f>DO237</f>
        <v>RP1Q</v>
      </c>
      <c r="DX308" s="54"/>
      <c r="DY308" s="54"/>
      <c r="DZ308" s="54"/>
      <c r="EA308" s="54"/>
      <c r="EB308" s="54"/>
      <c r="EC308" s="54"/>
      <c r="EE308" s="2"/>
      <c r="EF308" s="2"/>
      <c r="EG308" s="2"/>
      <c r="EH308" s="2"/>
      <c r="EI308" s="2"/>
      <c r="EJ308" s="2"/>
      <c r="EK308" s="2"/>
      <c r="EL308" s="2"/>
      <c r="EM308" s="2"/>
      <c r="EN308" s="2"/>
      <c r="EO308" s="2"/>
    </row>
    <row r="309" spans="1:145" s="27" customFormat="1" ht="20.100000000000001"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N309" s="27" t="s">
        <v>70</v>
      </c>
      <c r="DO309" s="22"/>
      <c r="DP309" s="54"/>
      <c r="DQ309" s="31"/>
      <c r="DR309" s="31"/>
      <c r="DS309" s="31"/>
      <c r="DT309" s="54"/>
      <c r="DU309" s="22"/>
      <c r="DV309" s="54"/>
      <c r="DW309" s="54" t="str">
        <f>DO239</f>
        <v>GI</v>
      </c>
      <c r="DX309" s="54"/>
      <c r="DY309" s="54"/>
      <c r="DZ309" s="54"/>
      <c r="EA309" s="54"/>
      <c r="EB309" s="54"/>
      <c r="EC309" s="54"/>
      <c r="EE309" s="2"/>
      <c r="EF309" s="2"/>
      <c r="EG309" s="2"/>
      <c r="EH309" s="2"/>
      <c r="EI309" s="2"/>
      <c r="EJ309" s="2"/>
      <c r="EK309" s="2"/>
      <c r="EL309" s="2"/>
      <c r="EM309" s="2"/>
      <c r="EN309" s="2"/>
      <c r="EO309" s="2"/>
    </row>
    <row r="310" spans="1:145" s="27" customFormat="1" ht="20.100000000000001"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N310" s="27" t="s">
        <v>104</v>
      </c>
      <c r="DO310" s="22"/>
      <c r="DP310" s="54"/>
      <c r="DQ310" s="31"/>
      <c r="DR310" s="31"/>
      <c r="DS310" s="31"/>
      <c r="DT310" s="54"/>
      <c r="DU310" s="22"/>
      <c r="DV310" s="54"/>
      <c r="DW310" s="54"/>
      <c r="DX310" s="54"/>
      <c r="DY310" s="54"/>
      <c r="DZ310" s="54"/>
      <c r="EA310" s="54"/>
      <c r="EB310" s="54"/>
      <c r="EC310" s="54"/>
      <c r="EE310" s="2"/>
      <c r="EF310" s="2"/>
      <c r="EG310" s="2"/>
      <c r="EH310" s="2"/>
      <c r="EI310" s="2"/>
      <c r="EJ310" s="2"/>
      <c r="EK310" s="2"/>
      <c r="EL310" s="2"/>
      <c r="EM310" s="2"/>
      <c r="EN310" s="2"/>
      <c r="EO310" s="2"/>
    </row>
    <row r="311" spans="1:145" s="27" customFormat="1" ht="20.100000000000001"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N311" s="27" t="s">
        <v>105</v>
      </c>
      <c r="DO311" s="54"/>
      <c r="DP311" s="54"/>
      <c r="DQ311" s="31"/>
      <c r="DR311" s="31"/>
      <c r="DS311" s="31"/>
      <c r="DT311" s="54"/>
      <c r="DU311" s="54"/>
      <c r="DV311" s="54"/>
      <c r="DW311" s="54"/>
      <c r="DX311" s="54"/>
      <c r="DY311" s="54"/>
      <c r="DZ311" s="54"/>
      <c r="EA311" s="54"/>
      <c r="EB311" s="54"/>
      <c r="EC311" s="54"/>
      <c r="EE311" s="2"/>
      <c r="EF311" s="2"/>
      <c r="EG311" s="2"/>
      <c r="EH311" s="2"/>
      <c r="EI311" s="2"/>
      <c r="EJ311" s="2"/>
      <c r="EK311" s="2"/>
      <c r="EL311" s="2"/>
      <c r="EM311" s="2"/>
      <c r="EN311" s="2"/>
      <c r="EO311" s="2"/>
    </row>
    <row r="312" spans="1:145" s="27" customFormat="1" ht="20.100000000000001"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N312" s="27" t="s">
        <v>107</v>
      </c>
      <c r="DO312" s="54"/>
      <c r="DP312" s="54"/>
      <c r="DQ312" s="31"/>
      <c r="DR312" s="31"/>
      <c r="DS312" s="31"/>
      <c r="DT312" s="54"/>
      <c r="DU312" s="54"/>
      <c r="DV312" s="54"/>
      <c r="DW312" s="54"/>
      <c r="DX312" s="54"/>
      <c r="DY312" s="54"/>
      <c r="DZ312" s="54"/>
      <c r="EA312" s="54"/>
      <c r="EB312" s="54"/>
      <c r="EC312" s="54"/>
      <c r="EE312" s="2"/>
      <c r="EF312" s="2"/>
      <c r="EG312" s="2"/>
      <c r="EH312" s="2"/>
      <c r="EI312" s="2"/>
      <c r="EJ312" s="2"/>
      <c r="EK312" s="2"/>
      <c r="EL312" s="2"/>
      <c r="EM312" s="2"/>
      <c r="EN312" s="2"/>
      <c r="EO312" s="2"/>
    </row>
    <row r="313" spans="1:145" s="27" customFormat="1" ht="20.100000000000001"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N313" s="27" t="s">
        <v>106</v>
      </c>
      <c r="DO313" s="54"/>
      <c r="DP313" s="54"/>
      <c r="DQ313" s="31"/>
      <c r="DR313" s="31"/>
      <c r="DS313" s="31"/>
      <c r="DT313" s="54"/>
      <c r="DU313" s="54"/>
      <c r="DV313" s="54"/>
      <c r="DW313" s="54"/>
      <c r="DX313" s="54"/>
      <c r="DY313" s="54"/>
      <c r="DZ313" s="54"/>
      <c r="EA313" s="54"/>
      <c r="EB313" s="54"/>
      <c r="EC313" s="54"/>
      <c r="EE313" s="2"/>
      <c r="EF313" s="2"/>
      <c r="EG313" s="2"/>
      <c r="EH313" s="2"/>
      <c r="EI313" s="2"/>
      <c r="EJ313" s="2"/>
      <c r="EK313" s="2"/>
      <c r="EL313" s="2"/>
      <c r="EM313" s="2"/>
      <c r="EN313" s="2"/>
      <c r="EO313" s="2"/>
    </row>
    <row r="314" spans="1:145" s="27" customFormat="1" ht="20.100000000000001"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N314" s="27" t="s">
        <v>108</v>
      </c>
      <c r="DO314" s="54"/>
      <c r="DQ314" s="31"/>
      <c r="DR314" s="31"/>
      <c r="DS314" s="31"/>
      <c r="DT314" s="54"/>
      <c r="DU314" s="54"/>
      <c r="DV314" s="54"/>
      <c r="DW314" s="54"/>
      <c r="DX314" s="54"/>
      <c r="DY314" s="54"/>
      <c r="DZ314" s="54"/>
      <c r="EA314" s="54"/>
      <c r="EB314" s="54"/>
      <c r="EC314" s="54"/>
      <c r="EE314" s="2"/>
      <c r="EF314" s="2"/>
      <c r="EG314" s="2"/>
      <c r="EH314" s="2"/>
      <c r="EI314" s="2"/>
      <c r="EJ314" s="2"/>
      <c r="EK314" s="2"/>
      <c r="EL314" s="2"/>
      <c r="EM314" s="2"/>
      <c r="EN314" s="2"/>
      <c r="EO314" s="2"/>
    </row>
    <row r="315" spans="1:145" s="27" customFormat="1" ht="20.100000000000001"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N315" s="27" t="s">
        <v>109</v>
      </c>
      <c r="DO315" s="54"/>
      <c r="DQ315" s="31"/>
      <c r="DR315" s="31"/>
      <c r="DS315" s="31"/>
      <c r="DT315" s="54"/>
      <c r="DU315" s="54"/>
      <c r="DV315" s="54"/>
      <c r="DW315" s="54"/>
      <c r="DX315" s="54"/>
      <c r="DY315" s="54"/>
      <c r="DZ315" s="54"/>
      <c r="EA315" s="54"/>
      <c r="EB315" s="54"/>
      <c r="EC315" s="54"/>
      <c r="EE315" s="2"/>
      <c r="EF315" s="2"/>
      <c r="EG315" s="2"/>
      <c r="EH315" s="2"/>
      <c r="EI315" s="2"/>
      <c r="EJ315" s="2"/>
      <c r="EK315" s="2"/>
      <c r="EL315" s="2"/>
      <c r="EM315" s="2"/>
      <c r="EN315" s="2"/>
      <c r="EO315" s="2"/>
    </row>
    <row r="316" spans="1:145" s="27" customFormat="1" ht="20.100000000000001"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Q316" s="28"/>
      <c r="DR316" s="28"/>
      <c r="DS316" s="28"/>
      <c r="EE316" s="2"/>
      <c r="EF316" s="2"/>
      <c r="EG316" s="2"/>
      <c r="EH316" s="2"/>
      <c r="EI316" s="2"/>
      <c r="EJ316" s="2"/>
      <c r="EK316" s="2"/>
      <c r="EL316" s="2"/>
      <c r="EM316" s="2"/>
      <c r="EN316" s="2"/>
      <c r="EO316" s="2"/>
    </row>
    <row r="317" spans="1:145" s="27" customFormat="1" ht="20.100000000000001"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Q317" s="28"/>
      <c r="DR317" s="28"/>
      <c r="DS317" s="28"/>
      <c r="EE317" s="2"/>
      <c r="EF317" s="2"/>
      <c r="EG317" s="2"/>
      <c r="EH317" s="2"/>
      <c r="EI317" s="2"/>
      <c r="EJ317" s="2"/>
      <c r="EK317" s="2"/>
      <c r="EL317" s="2"/>
      <c r="EM317" s="2"/>
      <c r="EN317" s="2"/>
      <c r="EO317" s="2"/>
    </row>
    <row r="318" spans="1:145" s="27" customFormat="1" ht="20.100000000000001"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Q318" s="28"/>
      <c r="DR318" s="28"/>
      <c r="DS318" s="28"/>
      <c r="EE318" s="2"/>
      <c r="EF318" s="2"/>
      <c r="EG318" s="2"/>
      <c r="EH318" s="2"/>
      <c r="EI318" s="2"/>
      <c r="EJ318" s="2"/>
      <c r="EK318" s="2"/>
      <c r="EL318" s="2"/>
      <c r="EM318" s="2"/>
      <c r="EN318" s="2"/>
      <c r="EO318" s="2"/>
    </row>
    <row r="319" spans="1:145" s="27" customFormat="1" ht="9.9499999999999993"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Q319" s="28"/>
      <c r="DR319" s="28"/>
      <c r="DS319" s="28"/>
      <c r="EE319" s="2"/>
      <c r="EF319" s="2"/>
      <c r="EG319" s="2"/>
      <c r="EH319" s="2"/>
      <c r="EI319" s="2"/>
      <c r="EJ319" s="2"/>
      <c r="EK319" s="2"/>
      <c r="EL319" s="2"/>
      <c r="EM319" s="2"/>
      <c r="EN319" s="2"/>
      <c r="EO319" s="2"/>
    </row>
  </sheetData>
  <sheetProtection password="C7E7" sheet="1" objects="1" scenarios="1"/>
  <protectedRanges>
    <protectedRange sqref="R17 R20 R23 R26 CV20 CV23 BV26 C36 AS36 CI36 C42 AS42 DA42 C48 C51 C54 C57 C60 CV48 CV51 CV54 CV57 CV60 BP60 C66 S126 S129 CT129" name="Intervalo1"/>
  </protectedRanges>
  <mergeCells count="395">
    <mergeCell ref="B3:P12"/>
    <mergeCell ref="Q3:Q12"/>
    <mergeCell ref="R3:DJ12"/>
    <mergeCell ref="B14:DJ15"/>
    <mergeCell ref="B17:P18"/>
    <mergeCell ref="R17:DJ18"/>
    <mergeCell ref="DA42:DI43"/>
    <mergeCell ref="BZ42:CY43"/>
    <mergeCell ref="H60:AX61"/>
    <mergeCell ref="AY60:BN61"/>
    <mergeCell ref="BP60:CC61"/>
    <mergeCell ref="CE60:CT61"/>
    <mergeCell ref="CJ48:CT49"/>
    <mergeCell ref="CJ51:CT52"/>
    <mergeCell ref="CJ54:CT55"/>
    <mergeCell ref="CJ57:CT58"/>
    <mergeCell ref="B26:P27"/>
    <mergeCell ref="R26:BK27"/>
    <mergeCell ref="BM26:BT27"/>
    <mergeCell ref="BV26:DJ27"/>
    <mergeCell ref="B29:DJ31"/>
    <mergeCell ref="B32:DJ32"/>
    <mergeCell ref="B20:P21"/>
    <mergeCell ref="R20:CO21"/>
    <mergeCell ref="CQ20:CT21"/>
    <mergeCell ref="CV20:DJ21"/>
    <mergeCell ref="B23:P24"/>
    <mergeCell ref="R23:CO24"/>
    <mergeCell ref="CQ23:CT24"/>
    <mergeCell ref="CV23:DJ24"/>
    <mergeCell ref="DT47:DU47"/>
    <mergeCell ref="DY47:DZ47"/>
    <mergeCell ref="DO42:DP42"/>
    <mergeCell ref="DT42:DU42"/>
    <mergeCell ref="DY42:DZ42"/>
    <mergeCell ref="C39:DI40"/>
    <mergeCell ref="DO39:EC39"/>
    <mergeCell ref="B41:DJ41"/>
    <mergeCell ref="H42:AC43"/>
    <mergeCell ref="C42:F43"/>
    <mergeCell ref="AS42:AV43"/>
    <mergeCell ref="AX42:BS43"/>
    <mergeCell ref="DO36:DP36"/>
    <mergeCell ref="DT36:DU36"/>
    <mergeCell ref="DY36:DZ36"/>
    <mergeCell ref="CI36:CL37"/>
    <mergeCell ref="CN36:DI37"/>
    <mergeCell ref="C48:F49"/>
    <mergeCell ref="G48:G49"/>
    <mergeCell ref="H48:CI49"/>
    <mergeCell ref="CV48:DI49"/>
    <mergeCell ref="C45:DI46"/>
    <mergeCell ref="C47:DI47"/>
    <mergeCell ref="DO47:DP47"/>
    <mergeCell ref="C50:DI50"/>
    <mergeCell ref="DO50:DP50"/>
    <mergeCell ref="DT50:DU50"/>
    <mergeCell ref="DY50:DZ50"/>
    <mergeCell ref="C51:F52"/>
    <mergeCell ref="H51:CI52"/>
    <mergeCell ref="CV51:DI52"/>
    <mergeCell ref="C53:DI53"/>
    <mergeCell ref="DO53:DP53"/>
    <mergeCell ref="DT53:DU53"/>
    <mergeCell ref="DY53:DZ53"/>
    <mergeCell ref="C54:F55"/>
    <mergeCell ref="H54:CI55"/>
    <mergeCell ref="CV54:DI55"/>
    <mergeCell ref="C59:DI59"/>
    <mergeCell ref="C60:F61"/>
    <mergeCell ref="CV60:DI61"/>
    <mergeCell ref="C56:DI56"/>
    <mergeCell ref="C57:F58"/>
    <mergeCell ref="H57:CI58"/>
    <mergeCell ref="CV57:DI58"/>
    <mergeCell ref="DO68:DP68"/>
    <mergeCell ref="DT68:DU68"/>
    <mergeCell ref="DY68:DZ68"/>
    <mergeCell ref="C62:DI62"/>
    <mergeCell ref="C63:DI64"/>
    <mergeCell ref="DO63:DP63"/>
    <mergeCell ref="DT63:DU63"/>
    <mergeCell ref="DY63:DZ63"/>
    <mergeCell ref="C65:DI65"/>
    <mergeCell ref="DO65:DP65"/>
    <mergeCell ref="DT65:DU65"/>
    <mergeCell ref="DY65:DZ65"/>
    <mergeCell ref="C66:DI121"/>
    <mergeCell ref="DO74:DP74"/>
    <mergeCell ref="DT74:DU74"/>
    <mergeCell ref="DY74:DZ74"/>
    <mergeCell ref="DO71:DP71"/>
    <mergeCell ref="DT71:DU71"/>
    <mergeCell ref="DY71:DZ71"/>
    <mergeCell ref="DO99:DP99"/>
    <mergeCell ref="DT99:DU99"/>
    <mergeCell ref="DY99:DZ99"/>
    <mergeCell ref="DO100:EC100"/>
    <mergeCell ref="DO96:EC96"/>
    <mergeCell ref="C126:Q127"/>
    <mergeCell ref="S126:DI127"/>
    <mergeCell ref="AB164:BE165"/>
    <mergeCell ref="CT129:DI130"/>
    <mergeCell ref="S129:CJ130"/>
    <mergeCell ref="C132:DI133"/>
    <mergeCell ref="M137:AP137"/>
    <mergeCell ref="M138:AP139"/>
    <mergeCell ref="M140:AP141"/>
    <mergeCell ref="BU137:CX137"/>
    <mergeCell ref="BU138:CX139"/>
    <mergeCell ref="C146:DI149"/>
    <mergeCell ref="C150:DI156"/>
    <mergeCell ref="DO208:EC208"/>
    <mergeCell ref="EH208:EV208"/>
    <mergeCell ref="C161:F162"/>
    <mergeCell ref="DO159:DP159"/>
    <mergeCell ref="DT159:DU159"/>
    <mergeCell ref="DY159:DZ159"/>
    <mergeCell ref="C158:F159"/>
    <mergeCell ref="H161:Y162"/>
    <mergeCell ref="H158:Y159"/>
    <mergeCell ref="C164:F165"/>
    <mergeCell ref="H164:K165"/>
    <mergeCell ref="M164:P165"/>
    <mergeCell ref="R164:Y165"/>
    <mergeCell ref="AB161:BE161"/>
    <mergeCell ref="AB162:BE163"/>
    <mergeCell ref="DO212:DP212"/>
    <mergeCell ref="DT212:DU212"/>
    <mergeCell ref="DY212:DZ212"/>
    <mergeCell ref="EH212:EI212"/>
    <mergeCell ref="EM212:EN212"/>
    <mergeCell ref="ER212:ES212"/>
    <mergeCell ref="DO209:EC209"/>
    <mergeCell ref="EH209:EV209"/>
    <mergeCell ref="DO211:DP211"/>
    <mergeCell ref="DT211:DU211"/>
    <mergeCell ref="DY211:DZ211"/>
    <mergeCell ref="EH211:EI211"/>
    <mergeCell ref="EM211:EN211"/>
    <mergeCell ref="ER211:ES211"/>
    <mergeCell ref="DO216:DP216"/>
    <mergeCell ref="DT216:DU216"/>
    <mergeCell ref="DY216:DZ216"/>
    <mergeCell ref="EH216:EI216"/>
    <mergeCell ref="EM216:EN216"/>
    <mergeCell ref="ER216:ES216"/>
    <mergeCell ref="DO214:DP214"/>
    <mergeCell ref="DT214:DU214"/>
    <mergeCell ref="DY214:DZ214"/>
    <mergeCell ref="EH214:EI214"/>
    <mergeCell ref="EM214:EN214"/>
    <mergeCell ref="ER214:ES214"/>
    <mergeCell ref="DO221:DZ221"/>
    <mergeCell ref="EH221:ES221"/>
    <mergeCell ref="DO223:DP223"/>
    <mergeCell ref="DT223:DU223"/>
    <mergeCell ref="DY223:DZ223"/>
    <mergeCell ref="EH223:EI223"/>
    <mergeCell ref="EM223:EN223"/>
    <mergeCell ref="ER223:ES223"/>
    <mergeCell ref="DO218:DP218"/>
    <mergeCell ref="DT218:DU218"/>
    <mergeCell ref="DY218:DZ218"/>
    <mergeCell ref="EH218:EI218"/>
    <mergeCell ref="EM218:EN218"/>
    <mergeCell ref="ER218:ES218"/>
    <mergeCell ref="DO226:DP226"/>
    <mergeCell ref="DT226:DU226"/>
    <mergeCell ref="DY226:DZ226"/>
    <mergeCell ref="EH226:EI226"/>
    <mergeCell ref="EM226:EN226"/>
    <mergeCell ref="ER226:ES226"/>
    <mergeCell ref="DO224:DP224"/>
    <mergeCell ref="DT224:DU224"/>
    <mergeCell ref="DY224:DZ224"/>
    <mergeCell ref="EH224:EI224"/>
    <mergeCell ref="EM224:EN224"/>
    <mergeCell ref="ER224:ES224"/>
    <mergeCell ref="DO230:DP230"/>
    <mergeCell ref="DT230:DU230"/>
    <mergeCell ref="DY230:DZ230"/>
    <mergeCell ref="EH230:EI230"/>
    <mergeCell ref="EM230:EN230"/>
    <mergeCell ref="ER230:ES230"/>
    <mergeCell ref="DO228:DP228"/>
    <mergeCell ref="DT228:DU228"/>
    <mergeCell ref="DY228:DZ228"/>
    <mergeCell ref="EH228:EI228"/>
    <mergeCell ref="EM228:EN228"/>
    <mergeCell ref="ER228:ES228"/>
    <mergeCell ref="DO236:DP236"/>
    <mergeCell ref="DT236:DU236"/>
    <mergeCell ref="DY236:DZ236"/>
    <mergeCell ref="EH236:EI236"/>
    <mergeCell ref="EM236:EN236"/>
    <mergeCell ref="ER236:ES236"/>
    <mergeCell ref="DO233:DZ233"/>
    <mergeCell ref="EH233:ES233"/>
    <mergeCell ref="DO235:DP235"/>
    <mergeCell ref="DT235:DU235"/>
    <mergeCell ref="DY235:DZ235"/>
    <mergeCell ref="EH235:EI235"/>
    <mergeCell ref="EM235:EN235"/>
    <mergeCell ref="ER235:ES235"/>
    <mergeCell ref="DO240:DP240"/>
    <mergeCell ref="DT240:DU240"/>
    <mergeCell ref="DY240:DZ240"/>
    <mergeCell ref="EH240:EI240"/>
    <mergeCell ref="EM240:EN240"/>
    <mergeCell ref="ER240:ES240"/>
    <mergeCell ref="DO238:DP238"/>
    <mergeCell ref="DT238:DU238"/>
    <mergeCell ref="DY238:DZ238"/>
    <mergeCell ref="EH238:EI238"/>
    <mergeCell ref="EM238:EN238"/>
    <mergeCell ref="ER238:ES238"/>
    <mergeCell ref="DT246:DU246"/>
    <mergeCell ref="DY246:DZ246"/>
    <mergeCell ref="EH246:EI246"/>
    <mergeCell ref="EM246:EN246"/>
    <mergeCell ref="ER246:ES246"/>
    <mergeCell ref="DO243:EC243"/>
    <mergeCell ref="EH243:EV243"/>
    <mergeCell ref="DO245:DP245"/>
    <mergeCell ref="DT245:DU245"/>
    <mergeCell ref="DY245:DZ245"/>
    <mergeCell ref="EH245:EI245"/>
    <mergeCell ref="EM245:EN245"/>
    <mergeCell ref="ER245:ES245"/>
    <mergeCell ref="EH250:EI250"/>
    <mergeCell ref="EM250:EN250"/>
    <mergeCell ref="ER250:ES250"/>
    <mergeCell ref="DO248:DP248"/>
    <mergeCell ref="DT248:DU248"/>
    <mergeCell ref="DY248:DZ248"/>
    <mergeCell ref="EH248:EI248"/>
    <mergeCell ref="EM248:EN248"/>
    <mergeCell ref="ER248:ES248"/>
    <mergeCell ref="ER252:ES252"/>
    <mergeCell ref="DD254:DE254"/>
    <mergeCell ref="DF254:DG255"/>
    <mergeCell ref="DH254:DH255"/>
    <mergeCell ref="DI254:DI255"/>
    <mergeCell ref="DN254:DN255"/>
    <mergeCell ref="DO255:DZ255"/>
    <mergeCell ref="EH255:ES255"/>
    <mergeCell ref="DN252:DN253"/>
    <mergeCell ref="DO252:DP252"/>
    <mergeCell ref="DT252:DU252"/>
    <mergeCell ref="DY252:DZ252"/>
    <mergeCell ref="EH252:EI252"/>
    <mergeCell ref="EM252:EN252"/>
    <mergeCell ref="EH258:EI258"/>
    <mergeCell ref="EM258:EN258"/>
    <mergeCell ref="ER258:ES258"/>
    <mergeCell ref="DO257:DP257"/>
    <mergeCell ref="DT257:DU257"/>
    <mergeCell ref="DY257:DZ257"/>
    <mergeCell ref="EH257:EI257"/>
    <mergeCell ref="EM257:EN257"/>
    <mergeCell ref="ER257:ES257"/>
    <mergeCell ref="EH262:EI262"/>
    <mergeCell ref="EM262:EN262"/>
    <mergeCell ref="ER262:ES262"/>
    <mergeCell ref="DO260:DP260"/>
    <mergeCell ref="DT260:DU260"/>
    <mergeCell ref="DY260:DZ260"/>
    <mergeCell ref="EH260:EI260"/>
    <mergeCell ref="EM260:EN260"/>
    <mergeCell ref="ER260:ES260"/>
    <mergeCell ref="EH267:ES267"/>
    <mergeCell ref="DO269:DP269"/>
    <mergeCell ref="DT269:DU269"/>
    <mergeCell ref="DY269:DZ269"/>
    <mergeCell ref="EH269:EI269"/>
    <mergeCell ref="EM269:EN269"/>
    <mergeCell ref="ER269:ES269"/>
    <mergeCell ref="DO264:DP264"/>
    <mergeCell ref="DT264:DU264"/>
    <mergeCell ref="DY264:DZ264"/>
    <mergeCell ref="EH264:EI264"/>
    <mergeCell ref="EM264:EN264"/>
    <mergeCell ref="ER264:ES264"/>
    <mergeCell ref="EH272:EI272"/>
    <mergeCell ref="EM272:EN272"/>
    <mergeCell ref="ER272:ES272"/>
    <mergeCell ref="DO270:DP270"/>
    <mergeCell ref="DT270:DU270"/>
    <mergeCell ref="DY270:DZ270"/>
    <mergeCell ref="EH270:EI270"/>
    <mergeCell ref="EM270:EN270"/>
    <mergeCell ref="ER270:ES270"/>
    <mergeCell ref="DO274:DP274"/>
    <mergeCell ref="DT274:DU274"/>
    <mergeCell ref="DY274:DZ274"/>
    <mergeCell ref="C33:DI34"/>
    <mergeCell ref="DO33:EC33"/>
    <mergeCell ref="B35:DJ35"/>
    <mergeCell ref="C36:F37"/>
    <mergeCell ref="H36:AC37"/>
    <mergeCell ref="AS36:AV37"/>
    <mergeCell ref="AX36:BS37"/>
    <mergeCell ref="DO272:DP272"/>
    <mergeCell ref="DT272:DU272"/>
    <mergeCell ref="DY272:DZ272"/>
    <mergeCell ref="DO267:DZ267"/>
    <mergeCell ref="DO262:DP262"/>
    <mergeCell ref="DT262:DU262"/>
    <mergeCell ref="DY262:DZ262"/>
    <mergeCell ref="DO258:DP258"/>
    <mergeCell ref="DT258:DU258"/>
    <mergeCell ref="DY258:DZ258"/>
    <mergeCell ref="DO250:DP250"/>
    <mergeCell ref="DT250:DU250"/>
    <mergeCell ref="DY250:DZ250"/>
    <mergeCell ref="DO246:DP246"/>
    <mergeCell ref="DT114:DU114"/>
    <mergeCell ref="DY114:DZ114"/>
    <mergeCell ref="DO115:EC115"/>
    <mergeCell ref="C123:DI124"/>
    <mergeCell ref="DY111:DZ111"/>
    <mergeCell ref="DO103:EC103"/>
    <mergeCell ref="DO106:EC106"/>
    <mergeCell ref="DO114:DP114"/>
    <mergeCell ref="DO121:EC121"/>
    <mergeCell ref="DO107:DP107"/>
    <mergeCell ref="DT107:DU107"/>
    <mergeCell ref="DY107:DZ107"/>
    <mergeCell ref="DO108:DP108"/>
    <mergeCell ref="DT108:DU108"/>
    <mergeCell ref="DO105:DP105"/>
    <mergeCell ref="DT105:DU105"/>
    <mergeCell ref="DO111:DP111"/>
    <mergeCell ref="DT111:DU111"/>
    <mergeCell ref="DO112:EC112"/>
    <mergeCell ref="DY105:DZ105"/>
    <mergeCell ref="DT83:DU83"/>
    <mergeCell ref="DY83:DZ83"/>
    <mergeCell ref="DO86:DP86"/>
    <mergeCell ref="DT86:DU86"/>
    <mergeCell ref="DY86:DZ86"/>
    <mergeCell ref="DO83:DP83"/>
    <mergeCell ref="DY108:DZ108"/>
    <mergeCell ref="DO109:EC109"/>
    <mergeCell ref="DO102:DP102"/>
    <mergeCell ref="DT102:DU102"/>
    <mergeCell ref="DY102:DZ102"/>
    <mergeCell ref="DO98:DP98"/>
    <mergeCell ref="DT98:DU98"/>
    <mergeCell ref="DY98:DZ98"/>
    <mergeCell ref="DO93:DP93"/>
    <mergeCell ref="DT93:DU93"/>
    <mergeCell ref="DY93:DZ93"/>
    <mergeCell ref="DO95:DP95"/>
    <mergeCell ref="DT95:DU95"/>
    <mergeCell ref="DY95:DZ95"/>
    <mergeCell ref="DO142:DP142"/>
    <mergeCell ref="DT142:DU142"/>
    <mergeCell ref="DY142:DZ142"/>
    <mergeCell ref="DO137:DZ137"/>
    <mergeCell ref="DO133:DP133"/>
    <mergeCell ref="DT133:DU133"/>
    <mergeCell ref="DY133:DZ133"/>
    <mergeCell ref="DO134:DP134"/>
    <mergeCell ref="DT134:DU134"/>
    <mergeCell ref="DY134:DZ134"/>
    <mergeCell ref="DO139:DZ139"/>
    <mergeCell ref="DO141:DP141"/>
    <mergeCell ref="DT141:DU141"/>
    <mergeCell ref="DY141:DZ141"/>
    <mergeCell ref="DO131:DP131"/>
    <mergeCell ref="DT131:DU131"/>
    <mergeCell ref="DY131:DZ131"/>
    <mergeCell ref="C129:Q130"/>
    <mergeCell ref="CL129:CR130"/>
    <mergeCell ref="BG158:DI165"/>
    <mergeCell ref="DO117:DP117"/>
    <mergeCell ref="DT117:DU117"/>
    <mergeCell ref="DY117:DZ117"/>
    <mergeCell ref="DO118:EC118"/>
    <mergeCell ref="DO120:DP120"/>
    <mergeCell ref="DT120:DU120"/>
    <mergeCell ref="DY120:DZ120"/>
    <mergeCell ref="DT128:DU128"/>
    <mergeCell ref="DY128:DZ128"/>
    <mergeCell ref="DO129:DP129"/>
    <mergeCell ref="DT129:DU129"/>
    <mergeCell ref="DY129:DZ129"/>
    <mergeCell ref="DO128:DP128"/>
    <mergeCell ref="BU140:CX141"/>
    <mergeCell ref="DO157:DP157"/>
    <mergeCell ref="DT157:DU157"/>
    <mergeCell ref="DY157:DZ157"/>
    <mergeCell ref="C143:DI144"/>
  </mergeCells>
  <conditionalFormatting sqref="DA42:DI43">
    <cfRule type="expression" dxfId="1" priority="1">
      <formula>$AS$42="X"</formula>
    </cfRule>
    <cfRule type="expression" dxfId="0" priority="2">
      <formula>$C$42="X"</formula>
    </cfRule>
  </conditionalFormatting>
  <dataValidations disablePrompts="1" count="1">
    <dataValidation type="list" allowBlank="1" showInputMessage="1" showErrorMessage="1" sqref="CV48:DI49 CV51:DI52 CV54:DI55 CV57:DI58 CV60:DI61 BP60">
      <formula1>$DN$300:$DN$315</formula1>
    </dataValidation>
  </dataValidations>
  <printOptions horizontalCentered="1" verticalCentered="1"/>
  <pageMargins left="0" right="0" top="0" bottom="0" header="0" footer="0"/>
  <pageSetup paperSize="9" scale="46"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FP-01</vt:lpstr>
      <vt:lpstr>'FP-01'!Area_de_impressao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Servidor</cp:lastModifiedBy>
  <cp:lastPrinted>2018-07-01T22:56:59Z</cp:lastPrinted>
  <dcterms:created xsi:type="dcterms:W3CDTF">2017-09-19T16:27:55Z</dcterms:created>
  <dcterms:modified xsi:type="dcterms:W3CDTF">2018-07-02T12:05:38Z</dcterms:modified>
</cp:coreProperties>
</file>