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-O-M-P-R-A-S__L-I-C-I-T-A-Ç-Ã-O  2017\PREGÃO 94.2017 SRP Medicamentos\Mapa de Apuração por Fornecedor PP SRP 94.2017\"/>
    </mc:Choice>
  </mc:AlternateContent>
  <bookViews>
    <workbookView xWindow="0" yWindow="0" windowWidth="20400" windowHeight="7905"/>
  </bookViews>
  <sheets>
    <sheet name="1) Aglon" sheetId="4" r:id="rId1"/>
    <sheet name="2) Cir Olímpio" sheetId="3" r:id="rId2"/>
    <sheet name="3) Cir Pinheiro" sheetId="7" r:id="rId3"/>
    <sheet name="4) Cristália" sheetId="6" r:id="rId4"/>
    <sheet name="5) Dimebrás" sheetId="12" r:id="rId5"/>
    <sheet name="6) Inovamed" sheetId="11" r:id="rId6"/>
    <sheet name="7) Lumar" sheetId="8" r:id="rId7"/>
    <sheet name="8) Nutriminas" sheetId="9" r:id="rId8"/>
    <sheet name="9) Rio Clarense" sheetId="5" r:id="rId9"/>
    <sheet name="10) Royal" sheetId="1" r:id="rId10"/>
    <sheet name="11) soma" sheetId="2" r:id="rId11"/>
    <sheet name="12) TS Farma" sheetId="10" r:id="rId12"/>
    <sheet name="Valor Total Licitado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1" l="1"/>
  <c r="C6" i="13" l="1"/>
  <c r="C4" i="13"/>
  <c r="C5" i="13" l="1"/>
  <c r="C7" i="13"/>
  <c r="C8" i="13"/>
  <c r="C9" i="13"/>
  <c r="C10" i="13"/>
  <c r="C11" i="13"/>
  <c r="C12" i="13"/>
  <c r="C14" i="13"/>
  <c r="C15" i="13"/>
  <c r="H8" i="7"/>
  <c r="H26" i="12"/>
  <c r="H43" i="11"/>
  <c r="H30" i="10"/>
  <c r="H10" i="9"/>
  <c r="H15" i="8"/>
  <c r="H34" i="6"/>
  <c r="H36" i="5"/>
  <c r="H24" i="3"/>
  <c r="H11" i="4"/>
  <c r="H46" i="2" l="1"/>
  <c r="H76" i="1"/>
  <c r="C13" i="13" s="1"/>
  <c r="C16" i="13" s="1"/>
</calcChain>
</file>

<file path=xl/sharedStrings.xml><?xml version="1.0" encoding="utf-8"?>
<sst xmlns="http://schemas.openxmlformats.org/spreadsheetml/2006/main" count="1043" uniqueCount="454">
  <si>
    <t>006734 - ROYAL MED HOSPITALAR LTDA-ME</t>
  </si>
  <si>
    <t>Seq.</t>
  </si>
  <si>
    <t>Item Descrição</t>
  </si>
  <si>
    <t>Solicitação Un.</t>
  </si>
  <si>
    <t>0016307 FR</t>
  </si>
  <si>
    <t>Marca</t>
  </si>
  <si>
    <t>FARMOQUIMI</t>
  </si>
  <si>
    <t>Lance</t>
  </si>
  <si>
    <t>Qtde</t>
  </si>
  <si>
    <t>Valor Unitário</t>
  </si>
  <si>
    <t>Total</t>
  </si>
  <si>
    <t>0016307 CP</t>
  </si>
  <si>
    <t>UNIAO QUIM</t>
  </si>
  <si>
    <t>TAKEDA</t>
  </si>
  <si>
    <t>MANTECORP</t>
  </si>
  <si>
    <t>ALLERGAN</t>
  </si>
  <si>
    <t>EMS</t>
  </si>
  <si>
    <t>649839480000001 ARTICO 1,5G 1,2G SACHE -PJ</t>
  </si>
  <si>
    <t>0016307 SH</t>
  </si>
  <si>
    <t>EUROFARMA</t>
  </si>
  <si>
    <t>647203731131429 ARTICO 1,5G 1,2G SACHE OU SIMILAR</t>
  </si>
  <si>
    <t>647203731131428 ARTICO 1,5G 1,2G SACHE OU SIMILAR *</t>
  </si>
  <si>
    <t>ASTRAZENEC</t>
  </si>
  <si>
    <t>649839660000002 BEPANTOL LABIAL 7,5 ML TB-PJ</t>
  </si>
  <si>
    <t>0016307 TB</t>
  </si>
  <si>
    <t>BAYER</t>
  </si>
  <si>
    <t>BIOSINTETI</t>
  </si>
  <si>
    <t>SOBRAL</t>
  </si>
  <si>
    <t>641201200070471 CEFALEXINA 500MG</t>
  </si>
  <si>
    <t>ABL</t>
  </si>
  <si>
    <t>647000201277220 CL. OXIBUTININA 5MG</t>
  </si>
  <si>
    <t>ASPEN</t>
  </si>
  <si>
    <t>MUNDIPHARM</t>
  </si>
  <si>
    <t>STIEFEL</t>
  </si>
  <si>
    <t>649839610000001 CORENE CP 1100 MG -PJ</t>
  </si>
  <si>
    <t>BALDACCI</t>
  </si>
  <si>
    <t>SERVIER</t>
  </si>
  <si>
    <t>645600310089700 DESLANOSIDEO 0,2MG INJ</t>
  </si>
  <si>
    <t>0016307 AM</t>
  </si>
  <si>
    <t>VITAMEDIC</t>
  </si>
  <si>
    <t>BOEHRINGER</t>
  </si>
  <si>
    <t>BOERINGER</t>
  </si>
  <si>
    <t>646601171004167 DIOSMINA + HESPERIDINA 1000MG</t>
  </si>
  <si>
    <t>BIOLAB</t>
  </si>
  <si>
    <t>645500360672702 ENOXAPARINA 40 MG AMP OU SIMILAR</t>
  </si>
  <si>
    <t>BLAU</t>
  </si>
  <si>
    <t>641304600660001 ESPIRAMICINA 500MG</t>
  </si>
  <si>
    <t>SANOFI</t>
  </si>
  <si>
    <t>649839040000003 FLANCOX ETODOLACO 400MG CP -PJ</t>
  </si>
  <si>
    <t>0016307 CX</t>
  </si>
  <si>
    <t>NOVARTIS</t>
  </si>
  <si>
    <t>646300720215513 HIDRALAZINA 25MG</t>
  </si>
  <si>
    <t>646300720215514 HIDRALAZINA 50MG</t>
  </si>
  <si>
    <t>649839190000001 HYLO COMOD 1MG/ML FR 10 ML - PJ</t>
  </si>
  <si>
    <t>WYETH</t>
  </si>
  <si>
    <t>649839190000002 HYLO COMOD FR 1MG/ML FR 10 ML FR-PJ</t>
  </si>
  <si>
    <t>649800571108469 ISORSSOBIDA CP 20 MG-PJ</t>
  </si>
  <si>
    <t>MSD</t>
  </si>
  <si>
    <t>641700550191826 LEVOFLOXACINO 5MG/ML 100ML</t>
  </si>
  <si>
    <t>CRISTALIA</t>
  </si>
  <si>
    <t>LIBBS</t>
  </si>
  <si>
    <t>641800420187229 MEBENDAZOL SUSP 100MG/5ML FR</t>
  </si>
  <si>
    <t>649839150000001 METAMUCIL 174G FR - PJ</t>
  </si>
  <si>
    <t>PROCTER</t>
  </si>
  <si>
    <t>641800770195622 METRONIDAZOL 400MG</t>
  </si>
  <si>
    <t>TEUTO</t>
  </si>
  <si>
    <t>ASTELLAS</t>
  </si>
  <si>
    <t>SCHERING P</t>
  </si>
  <si>
    <t>EROWLABS</t>
  </si>
  <si>
    <t>0016307 CS</t>
  </si>
  <si>
    <t>BL INDUS</t>
  </si>
  <si>
    <t>649839380000001 NIMESULINA CP 100 MG-PJ</t>
  </si>
  <si>
    <t>UCB BIOPHA</t>
  </si>
  <si>
    <t>MARIOL</t>
  </si>
  <si>
    <t>ABBOT</t>
  </si>
  <si>
    <t>649828310344683 SIMETICONA 75MG/ML FR - PJ</t>
  </si>
  <si>
    <t>HIPOLABOR</t>
  </si>
  <si>
    <t>PRATI</t>
  </si>
  <si>
    <t>649839390000002 SULFATO FERROSO CP 40 MG - PJ</t>
  </si>
  <si>
    <t>NATULAB</t>
  </si>
  <si>
    <t>649839350000002 TAMARINA 6 MG CP-PJ</t>
  </si>
  <si>
    <t>BAGO</t>
  </si>
  <si>
    <t>MERCK</t>
  </si>
  <si>
    <t>ZANBOM</t>
  </si>
  <si>
    <t>ALCON,</t>
  </si>
  <si>
    <t>Total fornecedor:</t>
  </si>
  <si>
    <t>641301180303237 AMOXICILINA+CLAVULANATO 500MG/125MG</t>
  </si>
  <si>
    <t>649823270339246 CARBONATO DE CALCIO (OSCAL) 500 MG CP - PJ</t>
  </si>
  <si>
    <t>647204660000001 DICLOFENACO RESINATO 15MG/ML FR 20ML</t>
  </si>
  <si>
    <t>007247 - SOMA/MG PRODUTOS HOSPITALARES LTDA</t>
  </si>
  <si>
    <t>644302020000002 AGUA DESTILADA SOL AMP. 10ML</t>
  </si>
  <si>
    <t>FARMACE</t>
  </si>
  <si>
    <t>646300990677095 ANLODIPINO 5MG</t>
  </si>
  <si>
    <t>BESILAPIN</t>
  </si>
  <si>
    <t>641302740587421 AZITROMICINA 500MG</t>
  </si>
  <si>
    <t>MEDQUIMICA</t>
  </si>
  <si>
    <t>FARMACE (G</t>
  </si>
  <si>
    <t>646300131071582 CAPTOPRIL 25 MG</t>
  </si>
  <si>
    <t>HIPOTEN</t>
  </si>
  <si>
    <t>648300551163745 CARBONATO DE LÍTIO 300MG</t>
  </si>
  <si>
    <t>ACTAVIS</t>
  </si>
  <si>
    <t>641700470796044 CIPROFLOXACINO 500MG</t>
  </si>
  <si>
    <t>PRATI (G)</t>
  </si>
  <si>
    <t>647600301195478 CLONAZEPAM 2,5MG/ML</t>
  </si>
  <si>
    <t>640100151260987 DEXAMETASONA 4MG/ML 2,5ML</t>
  </si>
  <si>
    <t>640100151260988 DEXAMETASONA CR 01MG</t>
  </si>
  <si>
    <t>MULTILAB</t>
  </si>
  <si>
    <t>647200710427676 DICLOFENACO SODIO 25MG/ML</t>
  </si>
  <si>
    <t>DICLOFARMA</t>
  </si>
  <si>
    <t>647200391034031 DIPIRONA SODICA 500MG/ML FR 10ML</t>
  </si>
  <si>
    <t>646700150182895 DOBUTAMINA SOL 250MG/20ML</t>
  </si>
  <si>
    <t>646700230182908 DOPAMINA SOL 50MG/10ML</t>
  </si>
  <si>
    <t>643700460603865 FENOTEROL 5MG/ML 20ML</t>
  </si>
  <si>
    <t>641400160191029 FLUCONAZOL 150MG</t>
  </si>
  <si>
    <t>645300270191062 FOLICO, ACIDO 5MG</t>
  </si>
  <si>
    <t>HIPOFOL</t>
  </si>
  <si>
    <t>643300520926402 FUROSEMIDA 40MG</t>
  </si>
  <si>
    <t>643300520926403 FUROSEMIDA SOL 10MG/ML 2ML</t>
  </si>
  <si>
    <t>FUROSEFARM</t>
  </si>
  <si>
    <t>640900350277030 GLIBENCLAMIDA 5MG</t>
  </si>
  <si>
    <t>GLICONIL</t>
  </si>
  <si>
    <t>644300220199219 GLICOSE 25% AMP. 10ML</t>
  </si>
  <si>
    <t>643300281071639 HIDROCLOROTIAZIDA 25MG</t>
  </si>
  <si>
    <t>648700730874111 HIDROCORTISONA AMP 100MG</t>
  </si>
  <si>
    <t>BLAU (G)</t>
  </si>
  <si>
    <t>646800451096992 LORATADINA 10MG</t>
  </si>
  <si>
    <t>LORITIL</t>
  </si>
  <si>
    <t>643300871019901 LOSARTANA POTASSICA 50MG</t>
  </si>
  <si>
    <t>646300300191851 METILDOPA 500MG</t>
  </si>
  <si>
    <t>TENSIOVAL</t>
  </si>
  <si>
    <t>642801370000001 METOCLOPRAMIDA 10MG</t>
  </si>
  <si>
    <t>NOVOSIL</t>
  </si>
  <si>
    <t>642700500926567 OMEPRAZOL 20MG</t>
  </si>
  <si>
    <t>ELPRAZOL</t>
  </si>
  <si>
    <t>647200470183177 PARACETAMOL 500MG</t>
  </si>
  <si>
    <t>647200470183178 PARACETAMOL GOTAS 20MG/ML 15ML</t>
  </si>
  <si>
    <t>NAUSICALM</t>
  </si>
  <si>
    <t>642700170302793 RANITIDINA 150MG</t>
  </si>
  <si>
    <t>642700170302794 RANITIDINA 50MG AMP 2ML</t>
  </si>
  <si>
    <t>644400280387748 SINVASTATINA 20MG</t>
  </si>
  <si>
    <t>PHARLAB</t>
  </si>
  <si>
    <t>644300731292594 SODIO, CLORETO 20% 10ML</t>
  </si>
  <si>
    <t>647601541185278 VALPROATO DE SÓDIO 50MG/ML</t>
  </si>
  <si>
    <t>641302900187365 VANCOMICINA CL. 500MG, INJETÁVEL</t>
  </si>
  <si>
    <t>641201200070467 BULTIBROMETO DE ESCOPLAMINA 4ML+ DIPIRONA SODICA 500MG/ML</t>
  </si>
  <si>
    <t>641201200070468 BULTIBROMETO DE ESCOPOLAMINA 20MG/ML</t>
  </si>
  <si>
    <t xml:space="preserve">  FARMACE (G</t>
  </si>
  <si>
    <t>646800100188124 DEXCLORFENIRAMINA XAROPE 0,4MG/ML FR 100ML</t>
  </si>
  <si>
    <t>644300731292596 SOL. FISIOLOGICA 0,9% 100ML C/ SISTEMA FECHADO</t>
  </si>
  <si>
    <t>644701051190068 PIRIDOXINA+DIMENIDRINATO 50+50MG/ML</t>
  </si>
  <si>
    <t>641201120412181 NOREPINEFRINA SOLUÇÃO 4 MG AMPOLA 4 ML</t>
  </si>
  <si>
    <t>006730 - CIRÚRGICA OLÍMPIO EIRELI EPP</t>
  </si>
  <si>
    <t>643800690000002 AMINOFILINA 240MG/ML</t>
  </si>
  <si>
    <t>641302740587422 AZITROMICINA 200MG/5ML</t>
  </si>
  <si>
    <t>648600430185745 BACLOFENO 10MG</t>
  </si>
  <si>
    <t>647600140672811 CARBAMAZEPINA 200MG</t>
  </si>
  <si>
    <t>641201200070470 CEFALEXINA 250MG/5ML</t>
  </si>
  <si>
    <t>641300370603861 CEFTRIAXONA EV 1GR</t>
  </si>
  <si>
    <t>641401240000001 CETOCONAZOL CR 20MG/G BNG 30G</t>
  </si>
  <si>
    <t>0016307 BN</t>
  </si>
  <si>
    <t>646601500658024 CILOSTAZOL 100MG *</t>
  </si>
  <si>
    <t>645400140015603 CLOPIDOGREL 75MG</t>
  </si>
  <si>
    <t>AUROBINDO</t>
  </si>
  <si>
    <t>642600110198367 DIMETICONA 75MG/ML SUSP.ORAL</t>
  </si>
  <si>
    <t>649839120000001 DRAMIN 100MG B6 - PJ</t>
  </si>
  <si>
    <t>647202171295677 IBUPROFENO 600MG</t>
  </si>
  <si>
    <t>641801150660346 IVERMECTINA 6MG</t>
  </si>
  <si>
    <t>VITAPAN</t>
  </si>
  <si>
    <t>646300481095847 NIFEDIPINO 20MG</t>
  </si>
  <si>
    <t>NEO QUIMIC</t>
  </si>
  <si>
    <t>647701090374042 NORTRIPTILINA 25MG</t>
  </si>
  <si>
    <t>RANBAXY</t>
  </si>
  <si>
    <t>640100310191003 PREDNISONA 20MG</t>
  </si>
  <si>
    <t>SANVAL</t>
  </si>
  <si>
    <t>640100310191004 PREDNISONA 5MG</t>
  </si>
  <si>
    <t>VITAPN</t>
  </si>
  <si>
    <t>JP</t>
  </si>
  <si>
    <t>645300191010828 SULFATO FERROSO 40MG</t>
  </si>
  <si>
    <t>VITAMED</t>
  </si>
  <si>
    <t>002572 - AGLON COMÉRCIO E REPRESENTAÇÕES LTDA</t>
  </si>
  <si>
    <t>647600650302902 ACIDO VALPROICO 250 MG</t>
  </si>
  <si>
    <t>ABBOTT</t>
  </si>
  <si>
    <t>647600650302903 ACIDO VALPROICO 500 MG</t>
  </si>
  <si>
    <t>645100181111096 ATROPINA 10MG/ML FR 5ML</t>
  </si>
  <si>
    <t>649839090000001 DUSPATALIM CP 200 MG - PJ</t>
  </si>
  <si>
    <t>647800580192407 LEVODOPA+BENSERAZIDA 100+25MG</t>
  </si>
  <si>
    <t>ROCHE</t>
  </si>
  <si>
    <t>647800230183516 LEVODOPA+BENSERAZIDA 200+50MG</t>
  </si>
  <si>
    <t>644300731292597 SOL. FISIOLOGICA 0,9% 250ML, C/ SISTEMA FECHADO</t>
  </si>
  <si>
    <t>001912 - COMERCIAL CIRURGICA RIOCLARENSE LTDA</t>
  </si>
  <si>
    <t>647200121148291 ACETILSAL AC CP 100MG</t>
  </si>
  <si>
    <t>IMECQ</t>
  </si>
  <si>
    <t>647700280190986 AMITRIPTILINA 25MG</t>
  </si>
  <si>
    <t>641201200070466 BENZETACIL 1.200.000UI</t>
  </si>
  <si>
    <t>642701140045501 BICARBONATO DE SÓDIO 8,4% 10ML</t>
  </si>
  <si>
    <t>SAMTEC</t>
  </si>
  <si>
    <t>641201200070472 CEFALOTINA SÓDICA 1GR</t>
  </si>
  <si>
    <t>ANTIBIOTIC</t>
  </si>
  <si>
    <t>641700470796043 CIPROFLOXACINO 200MG/100ML</t>
  </si>
  <si>
    <t>HYPOFARMA</t>
  </si>
  <si>
    <t>646601171004168 DIOSMINA + HESPERIDINA 450/50MG</t>
  </si>
  <si>
    <t>NEO Q/HYP/</t>
  </si>
  <si>
    <t>642800120191421 DOMPERIDONA 1MG/ML SUSP</t>
  </si>
  <si>
    <t>MEDLEY</t>
  </si>
  <si>
    <t>643300101071611 ESPIRONOLACTONA 25MG</t>
  </si>
  <si>
    <t>647300260189954 FENTANILA CITRATO 10ML 78,5MG/ML</t>
  </si>
  <si>
    <t>642401340197298 FINASTERIDA 5MG</t>
  </si>
  <si>
    <t>647700361216661 FLUOXETINA 20MG</t>
  </si>
  <si>
    <t>641300530196313 GENTAMICINA 80MG/2ML,SOL INJ</t>
  </si>
  <si>
    <t>NOVAFARMA</t>
  </si>
  <si>
    <t>648700730874110 HIDROCORTISONA 500MG FR/AMP</t>
  </si>
  <si>
    <t>647202171295676 IBUPROFENO  50MG 20MG/ML</t>
  </si>
  <si>
    <t>640600121199944 LEVOTIROXINA SODICA 100MCG</t>
  </si>
  <si>
    <t>640600121199945 LEVOTIROXINA SODICA 25MCG</t>
  </si>
  <si>
    <t>640600121199946 LEVOTIROXINA SODICA 50MCG</t>
  </si>
  <si>
    <t>647400130966620 LIDOCAÍNA GEL 2% 30G</t>
  </si>
  <si>
    <t>647400130966621 LIDOCAÍNA S/ VASO 2% 20ML</t>
  </si>
  <si>
    <t>640900191209222 METFORMINA 850MG</t>
  </si>
  <si>
    <t>647500941083181 METILFENIDATO 10MG</t>
  </si>
  <si>
    <t>642801370000003 METOCLOPRAMIDA SOL 10MG/2ML</t>
  </si>
  <si>
    <t>ISOFARMA</t>
  </si>
  <si>
    <t>646304650000003 METOPROLOL 50MG</t>
  </si>
  <si>
    <t>ACCORD</t>
  </si>
  <si>
    <t>641800770195620 METRONIDAZOL 100MG/G VAGINAL</t>
  </si>
  <si>
    <t>PRATI DONA</t>
  </si>
  <si>
    <t>648800790276482 MICONAZOL NITRATO CREME 20MG/G DERMATOLOGICO</t>
  </si>
  <si>
    <t>644401091021673 ROSUVASTATINA CALCICA 10MG</t>
  </si>
  <si>
    <t>SANDOZ</t>
  </si>
  <si>
    <t>646700310190440 SALBUTAMOL XPE 02MG/5ML-120ML</t>
  </si>
  <si>
    <t>644300490793301 SOL. RINGUER SIMPLES 500ML</t>
  </si>
  <si>
    <t>SANOBIOL</t>
  </si>
  <si>
    <t>645500100659224 VARFARINA SÓDICA 5MG</t>
  </si>
  <si>
    <t>646700310190439 SALBUTAMOL SULFATO 100MCG AEROSOL</t>
  </si>
  <si>
    <t>000728 - CRISTALIA PRODUTOS QUIMICOS FARMACEUTICOS LTDA</t>
  </si>
  <si>
    <t>Solicitação Un. Marca</t>
  </si>
  <si>
    <t>647700280190987 AMITRIPTILINA 75MG</t>
  </si>
  <si>
    <t>647600140672813 CARBAMAZEPINA 400MG</t>
  </si>
  <si>
    <t>648300470302938 CLORPROMAZINA 100MG</t>
  </si>
  <si>
    <t>648300470302939 CLORPROMAZINA 25MG</t>
  </si>
  <si>
    <t>647600570794793 FENITOÍNA 50MG/ML</t>
  </si>
  <si>
    <t>647600221153082 FENOBARBITAL 100MG</t>
  </si>
  <si>
    <t>647600221153084 FENOBARBITAL GOTAS 40MG/20ML</t>
  </si>
  <si>
    <t>644700241109325 FITOMENADIONA 10MG/1ML AMP</t>
  </si>
  <si>
    <t>641200150186122 FLUMAZENIL 0,01MG/ML</t>
  </si>
  <si>
    <t>648300390796109 HALOPERIDOL 1MG</t>
  </si>
  <si>
    <t>648300390796110 HALOPERIDOL 5MG</t>
  </si>
  <si>
    <t>648300710794806 HALOPERIDOL DECANOATO 70,52MG/ML</t>
  </si>
  <si>
    <t>645500281272803 HEPARINA SODICA AMP 5000UI 0,25ML</t>
  </si>
  <si>
    <t>646300720215512 HIDRALAZINA 20MG/ML</t>
  </si>
  <si>
    <t>647700100581837 IMIPRAMINA 25MG</t>
  </si>
  <si>
    <t>648300120184642 LEVOMEPROMAZINA 25MG</t>
  </si>
  <si>
    <t>648300120184643 LEVOMEPROMAZINA 4%</t>
  </si>
  <si>
    <t>647400130966619 LIDOCAÍNA 10% SPRAY</t>
  </si>
  <si>
    <t>641200230186459 NALOXONA CL. 0,4MG/ML</t>
  </si>
  <si>
    <t>642700500926568 OMEPRAZOL 40MG 10ML</t>
  </si>
  <si>
    <t>646800291204905 PROMETAZINA 25MG</t>
  </si>
  <si>
    <t>646800291204906 PROMETAZINA 50MG/ML</t>
  </si>
  <si>
    <t>647300340194906 PROPOFOL 200MG/ML</t>
  </si>
  <si>
    <t>648301441174454 RISPERIDONA CP 2 MG OU SIMILAR *</t>
  </si>
  <si>
    <t>648301441174455 RISPERIDONA CP 3 MG OU SIMILAR</t>
  </si>
  <si>
    <t>648100110654161 SUL. MORFINA 10MG/ML</t>
  </si>
  <si>
    <t>648100110654162 SUL. MORFINA 1MG/ML - 2ML</t>
  </si>
  <si>
    <t>644801360000001 ACETATO DE RETINOL 10.000UI+AMINOÁCIDOS 2,5%+METIONINA 0,5%+CLORANFENICOL0,5% - POMADA OFTÁLMICA</t>
  </si>
  <si>
    <t>647800150183490 BIPERIDENO - APRESENTACAO: COMPRIMIDO, DOSAGEM: 2 MG</t>
  </si>
  <si>
    <t xml:space="preserve">Solicitação Un. </t>
  </si>
  <si>
    <t>000584 - CIRÚRGICA PINHEIRO LTDA</t>
  </si>
  <si>
    <t>644301111174650 SULFATO DE MAGNESIO 10%</t>
  </si>
  <si>
    <t>SANTEC</t>
  </si>
  <si>
    <t>000352 - LUMAR COMERCIO DE PRODUTOS FARMACEUTICOS LTDA</t>
  </si>
  <si>
    <t>646301100308511 ATENOLOL 50MG</t>
  </si>
  <si>
    <t>647600140672812 CARBAMAZEPINA 20MG/ML</t>
  </si>
  <si>
    <t>UQFN</t>
  </si>
  <si>
    <t>646301290710001 CARVEDILOL 3,125MG</t>
  </si>
  <si>
    <t>646301290710002 CARVEDILOL 6,25MG</t>
  </si>
  <si>
    <t>646100121158637 ISOSSORBIDA MONONITRATO 20MG</t>
  </si>
  <si>
    <t>ZYDUS</t>
  </si>
  <si>
    <t>641800420187228 MEBENDAZOL CP 100MG</t>
  </si>
  <si>
    <t>648200251067878 MIDAZOLAM 15MG/ML</t>
  </si>
  <si>
    <t>646301700182967 PROPRANOLOL 40MG</t>
  </si>
  <si>
    <t>OSORIO</t>
  </si>
  <si>
    <t>0016307 PT</t>
  </si>
  <si>
    <t>NATIVITA</t>
  </si>
  <si>
    <t>646400270184995 VERAPAMIL 80MG</t>
  </si>
  <si>
    <t>641700390184309 SULFADIAZINA DE PRATA 10MG/G POTE 400GR</t>
  </si>
  <si>
    <t>MAPA DE APURAÇÃO POR FORNECEDOR - PROCESSO 147/2017 - PREGÃO PRESENCIAL PARA REGISTRO DE PREÇOS 94/2017.</t>
  </si>
  <si>
    <t>007238 - NUTRIMINAS COMERCIO DE NUTRICOES DIETETICAS E MATERIAIS HOSP</t>
  </si>
  <si>
    <t>Seq. Item Descrição</t>
  </si>
  <si>
    <t>646301290710000 CARVEDILOL 12,5MG</t>
  </si>
  <si>
    <t>TORRENT</t>
  </si>
  <si>
    <t>649839030000003 DEPAKOTE CP 500 MG -PJ</t>
  </si>
  <si>
    <t>640900601020669 GLICAZIDA 30MG</t>
  </si>
  <si>
    <t>643300871019900 LOSARTANA POTASSICA 25MG</t>
  </si>
  <si>
    <t>32 641301180303236 AMOXICILINA 250MG/5ML + CLAVULANATO DE POTÁSSIO 62,5 MG/5ML</t>
  </si>
  <si>
    <t xml:space="preserve"> Marca</t>
  </si>
  <si>
    <t>007239 - TS FARMA DISTRIBUIDORA EIRELI - EPP</t>
  </si>
  <si>
    <t>647500781138628 ALPRAZOLAM CP 0,5 MG OU SIMILAR</t>
  </si>
  <si>
    <t>649831021326997 ALPRAZOLAM CP 1 MG - PJ</t>
  </si>
  <si>
    <t>647500781138627 ALPRAZOLAM CP 2 MG OU SIMILAR *</t>
  </si>
  <si>
    <t>649802601271831 BUPROPIONA CP 150 MG-PJ</t>
  </si>
  <si>
    <t>SIGMA PHAR</t>
  </si>
  <si>
    <t>649839320000001 CABIDOPA+LEVODOPA CP 25/250 MG-PJ</t>
  </si>
  <si>
    <t>641302310658058 CLARITROMICINA 50MG/ML</t>
  </si>
  <si>
    <t>649839070000001 CLOBETASOL TB 30 GR - PJ</t>
  </si>
  <si>
    <t>BRAINFARMA</t>
  </si>
  <si>
    <t>647700440795993 CLOMIPRAMINA 25MG</t>
  </si>
  <si>
    <t>EMS SIGMA</t>
  </si>
  <si>
    <t>646400191258121 DILTIAZEM 60 MG - PJ</t>
  </si>
  <si>
    <t>649839170000001 DULOXETINA CP 30 MG - PJ</t>
  </si>
  <si>
    <t>649839170000002 DULOXETINA CP 30 MG - PJ</t>
  </si>
  <si>
    <t>649839230000001 DULOXETINA CP 60 MG - PJ</t>
  </si>
  <si>
    <t>646100390182762 ISOSSORBIDA DINITRATO 5MG</t>
  </si>
  <si>
    <t>649839360000001 LORAZEPAM 2 MG CP-PJ</t>
  </si>
  <si>
    <t>646304650000002 METOPROLOL 25MG</t>
  </si>
  <si>
    <t>647701090374043 NORTRIPTILINA 50MG</t>
  </si>
  <si>
    <t>647601891196368 PREGABALINA 75 MG</t>
  </si>
  <si>
    <t>649826961326041 PREGABALINA CP 75 MG - PJ</t>
  </si>
  <si>
    <t>649826961326043 PREGABALINA CP 75 MG-PJ</t>
  </si>
  <si>
    <t>649839260000001 QUETIAPINA 25 MG CP</t>
  </si>
  <si>
    <t>649818940469778 RANITIDINA FR SUSP 120 ML - PJ</t>
  </si>
  <si>
    <t>649805370375595 RISEDROZ CP 35 MG-PJ</t>
  </si>
  <si>
    <t>647301160000001 ZOLPIDEM CP 10 MG OU SIMILAR *</t>
  </si>
  <si>
    <t>EMS GERMED</t>
  </si>
  <si>
    <t>645300191010826 SULFATO FERROSO XAROPE 12,5MG/2,5ML</t>
  </si>
  <si>
    <t>007237 - INOVAMED COMERCIO DE MEDICAMENTOS LTDA</t>
  </si>
  <si>
    <t>641500110190463 ACICLOVIR 200MG</t>
  </si>
  <si>
    <t>Cimed</t>
  </si>
  <si>
    <t>644705551154453 ACIDOS GRAXOS ESSENCIAIS(TIPO DERSANI) 100 ML</t>
  </si>
  <si>
    <t>Nutriex</t>
  </si>
  <si>
    <t>641800260482890 ALBENDAZOL 400MG</t>
  </si>
  <si>
    <t>Prati</t>
  </si>
  <si>
    <t>644701720193910 ALENDRONATO DE SÓDIO 70MG</t>
  </si>
  <si>
    <t>Elofar</t>
  </si>
  <si>
    <t>648500130183882 ALOPURINOL 100MG</t>
  </si>
  <si>
    <t>643702920000001 AMIODARONA 200MG</t>
  </si>
  <si>
    <t>Geolab</t>
  </si>
  <si>
    <t>641301260182008 AMOXICILINA 500MG</t>
  </si>
  <si>
    <t>641201200070465 ASCORBICO, ACIDO SOL 500MG AMP 5ML</t>
  </si>
  <si>
    <t>Santisa</t>
  </si>
  <si>
    <t>641401240000002 CETOCONAZOL 200MG</t>
  </si>
  <si>
    <t>646601331294085 CITRATO SILDENAFIL 50MG</t>
  </si>
  <si>
    <t>Althaia</t>
  </si>
  <si>
    <t>647600301195479 CLONAZEPAM 2MG</t>
  </si>
  <si>
    <t>644700671004183 COMPLEXO B 2ML</t>
  </si>
  <si>
    <t>647500270924940 DIAZEPAM 10MG</t>
  </si>
  <si>
    <t>647500270924941 DIAZEPAM 5MG</t>
  </si>
  <si>
    <t>647500270924942 DIAZEPAM SOL 10MG AMP 2ML</t>
  </si>
  <si>
    <t>646500141167190 DIGOXINA 0,25MG</t>
  </si>
  <si>
    <t>Pharlab</t>
  </si>
  <si>
    <t>União Quim</t>
  </si>
  <si>
    <t>647200391034034 DIPIRONA SODICA 500MG</t>
  </si>
  <si>
    <t>646301881174488 ENALAPRIL 20MG</t>
  </si>
  <si>
    <t>Cimed/Onef</t>
  </si>
  <si>
    <t>647600570794792 FENITOÍNA 100MG</t>
  </si>
  <si>
    <t>Hipolabor</t>
  </si>
  <si>
    <t>648300390796112 HALOPERIDOL GOTAS 2MG/ML</t>
  </si>
  <si>
    <t>646100121158638 ISOSSORBIDA MONONITRATO 40MG</t>
  </si>
  <si>
    <t>Zydus</t>
  </si>
  <si>
    <t>642801370000002 METOCLOPRAMIDA 4MG/ML GOTAS</t>
  </si>
  <si>
    <t>Mariol</t>
  </si>
  <si>
    <t>646304650000001 METOPROLOL 100MG</t>
  </si>
  <si>
    <t>Multilab</t>
  </si>
  <si>
    <t>641800770195621 METRONIDAZOL 250MG</t>
  </si>
  <si>
    <t>641800770195624 METRONIDAZOL INJ 100ML</t>
  </si>
  <si>
    <t>Farmace</t>
  </si>
  <si>
    <t>648800790276481 MICONAZOL 20MG GEL VAGINAL</t>
  </si>
  <si>
    <t>648700300188419 NEOMICINA+BACITRACINA 5MG+250UI</t>
  </si>
  <si>
    <t>642800470301681 ONDANSETRONA 2ML</t>
  </si>
  <si>
    <t>Novafarma</t>
  </si>
  <si>
    <t>647601200710581 OXCARBAMAZEPINA 600MG</t>
  </si>
  <si>
    <t>Ranbaxy</t>
  </si>
  <si>
    <t>642700920269002 PANTOPRAZOL 40MG</t>
  </si>
  <si>
    <t>644301030191923 SAIS PARA REIDRATAÇÃO ORAL 27,9 GR</t>
  </si>
  <si>
    <t>Natulab</t>
  </si>
  <si>
    <t>648100460194419 TRAMADOL 50MG/ML</t>
  </si>
  <si>
    <t>645600400783405 TRANEXAMICO AC. SOL 250 - MG 5ML</t>
  </si>
  <si>
    <t>Blau</t>
  </si>
  <si>
    <t>641301260182009 AMOXILINA SUSP 250 MG - FRASCO 60 ML</t>
  </si>
  <si>
    <t>641301850186910 AMPICILINA - APRESENTACAO: INJETAVEL, DOSAGEM: 1 GRAMA</t>
  </si>
  <si>
    <t>647900290185301 DIMENITRATO 50MG+CLOR.PIRIDOXINA 50MG+VEICULO Q.S.P. 1ML EXCIPIENTES: PROPILENOGLICOL, BENSOATO DE SÓDIO, METABISSULFITO DE SÓDIO E ÁGUA PARA INJETÁVEIS 1ML , INJ, EV.</t>
  </si>
  <si>
    <t>647200391034033 DIPIRONA SODICA SOL 500MG/ML AMP 2ML</t>
  </si>
  <si>
    <t>641700200190213 SULFAMETOXAZOL+TRIMETOPRINA 40MG/80MG</t>
  </si>
  <si>
    <t>000366 - DIMEBRAS COMERCIAL HOSPITALAR LTDA</t>
  </si>
  <si>
    <t>646200260184801 ADENOSINA 3MG/ML</t>
  </si>
  <si>
    <t>644302020000001 AGUA DESTILADA 100ML</t>
  </si>
  <si>
    <t>HALEX ISTA</t>
  </si>
  <si>
    <t>643800690000001 AMINOFILINA 100MG</t>
  </si>
  <si>
    <t>648300470302940 CLORPROMAZINA 25MG/5ML</t>
  </si>
  <si>
    <t>646700400186041 EFORTIL 10MG/ML INJ</t>
  </si>
  <si>
    <t>647600221153083 FENOBARBITAL 100MG/ML</t>
  </si>
  <si>
    <t>644300220199220 GLICOSE 50% 10ML</t>
  </si>
  <si>
    <t>648300390796111 HALOPERIDOL 5MG/ML</t>
  </si>
  <si>
    <t>643300600186344 MANITOL 20% SOL INJ</t>
  </si>
  <si>
    <t>646300800187570 NITROPRUSSIATO AMP 50MG 2ML</t>
  </si>
  <si>
    <t>644300810189962 POTÁSSIO, CLORETO 19,1%</t>
  </si>
  <si>
    <t>644400280387749 SINVASTATINA 40MG</t>
  </si>
  <si>
    <t>643300600186345 SOL. MANITOL 20% - 100ML</t>
  </si>
  <si>
    <t>641201200070445 BROMETO DE IPRATROPIO SOLUÇÃO 0,25MG/ML FRASCO 20 ML</t>
  </si>
  <si>
    <t>644300300793281 SOL RINGUER COM LACTATO- CL.SODIO +CL.POTASSIO+CL.CALCIO+LACTATO DE SÓDIO -500ML</t>
  </si>
  <si>
    <t>644300731292595 SOL. FISIOLOGICA 0,9% 1000ML, C/ SISTEMA FECHADO</t>
  </si>
  <si>
    <t>644300731292598 SOL. FISIOLOGICA 0,9% 500ML C/ SISTEMA FECHADO</t>
  </si>
  <si>
    <t>644302030000001 SOL. GLICOFISIOLOGICA 250ML C/ SISTEMA FECHADO</t>
  </si>
  <si>
    <t>644302030000002 SOL. GLICOFISIOLOGICA 500ML C/ SISTEMA FECHADO</t>
  </si>
  <si>
    <t>644300220199221 SOL. GLICOSE 5% 250ML, C/ SISTEMA FECHADO</t>
  </si>
  <si>
    <t>644300220199222 SOL. GLICOSE 5% 500ML, C/ SISTEMA FECHADO</t>
  </si>
  <si>
    <t>Valor Total dos Preços Registrados</t>
  </si>
  <si>
    <t>Fornecedor</t>
  </si>
  <si>
    <t>Valor Total do Fornecedor</t>
  </si>
  <si>
    <r>
      <t xml:space="preserve">649839500000001 ABRILAR FR 100 ML-PJ- </t>
    </r>
    <r>
      <rPr>
        <sz val="8"/>
        <color rgb="FFFF0000"/>
        <rFont val="Arial"/>
        <family val="2"/>
      </rPr>
      <t>DESCL. ACIMA DO ESTIMADO</t>
    </r>
  </si>
  <si>
    <r>
      <t>649839370000001 ACETOZOLAMIDA 250 MG CP-PJ-</t>
    </r>
    <r>
      <rPr>
        <sz val="8"/>
        <color rgb="FFFF0000"/>
        <rFont val="Arial"/>
        <family val="2"/>
      </rPr>
      <t xml:space="preserve"> DESCL. ACIMA DO ESTIMADO</t>
    </r>
  </si>
  <si>
    <r>
      <t>649839520000001 AD TIL 50000 + 10000 UI/ML FR 20 ML-PJ-</t>
    </r>
    <r>
      <rPr>
        <sz val="8"/>
        <color rgb="FFFF0000"/>
        <rFont val="Arial"/>
        <family val="2"/>
      </rPr>
      <t xml:space="preserve"> DESCL. ACIMA DO ESTIMADO</t>
    </r>
  </si>
  <si>
    <r>
      <t>649839770000001 ADDERA D3 7000 UI CP-PJ-0</t>
    </r>
    <r>
      <rPr>
        <sz val="8"/>
        <color rgb="FFFF0000"/>
        <rFont val="Arial"/>
        <family val="2"/>
      </rPr>
      <t xml:space="preserve"> DESCL. ACIMA DO ESTIMADO</t>
    </r>
  </si>
  <si>
    <r>
      <t>649839580000001 ALPHAGAN Z FR 5 ML-PJ-</t>
    </r>
    <r>
      <rPr>
        <sz val="8"/>
        <color rgb="FFFF0000"/>
        <rFont val="Arial"/>
        <family val="2"/>
      </rPr>
      <t xml:space="preserve"> DESCL. ACIMA DO ESTIMADO</t>
    </r>
  </si>
  <si>
    <r>
      <t>649839670000001 ATACANT CP 16 MG-PJ-</t>
    </r>
    <r>
      <rPr>
        <sz val="8"/>
        <color rgb="FFFF0000"/>
        <rFont val="Arial"/>
        <family val="2"/>
      </rPr>
      <t xml:space="preserve"> DESCL. ACIMA DO ESTIMADO</t>
    </r>
  </si>
  <si>
    <r>
      <t>649839470000002 BRASART CP HCT 160+12,5 MG – PJ-</t>
    </r>
    <r>
      <rPr>
        <sz val="8"/>
        <color rgb="FFFF0000"/>
        <rFont val="Arial"/>
        <family val="2"/>
      </rPr>
      <t xml:space="preserve"> DESCL. ACIMA DO ESTIMADO</t>
    </r>
  </si>
  <si>
    <r>
      <t>649811341325134 BUDESONIDA FR 32 MCG 120 DOSES-</t>
    </r>
    <r>
      <rPr>
        <sz val="8"/>
        <color rgb="FFFF0000"/>
        <rFont val="Arial"/>
        <family val="2"/>
      </rPr>
      <t xml:space="preserve"> DESCL. ACIMA DO ESTIMADO</t>
    </r>
  </si>
  <si>
    <r>
      <t>649839720000001 COLÍRIO COSOPT 2%/0,5% 5 ML FR-PJ-</t>
    </r>
    <r>
      <rPr>
        <sz val="8"/>
        <color rgb="FFFF0000"/>
        <rFont val="Arial"/>
        <family val="2"/>
      </rPr>
      <t xml:space="preserve"> DESCL. ACIMA DO ESTIMADO</t>
    </r>
  </si>
  <si>
    <r>
      <t>649839130000001 COMBODART 0,5 MG + 0,4 MG – PJ-</t>
    </r>
    <r>
      <rPr>
        <sz val="8"/>
        <color rgb="FFFF0000"/>
        <rFont val="Arial"/>
        <family val="2"/>
      </rPr>
      <t xml:space="preserve"> DESCL. ACIMA DO ESTIMADO</t>
    </r>
  </si>
  <si>
    <r>
      <t>649839410000001 DAFLON 1000 MG CP-PJ-</t>
    </r>
    <r>
      <rPr>
        <sz val="8"/>
        <color rgb="FFFF0000"/>
        <rFont val="Arial"/>
        <family val="2"/>
      </rPr>
      <t xml:space="preserve"> DESCL. ACIMA DO ESTIMADO</t>
    </r>
  </si>
  <si>
    <r>
      <t>646602500000001 DAFLON CP 1000MG  OU SIMILAR*-</t>
    </r>
    <r>
      <rPr>
        <sz val="8"/>
        <color rgb="FFFF0000"/>
        <rFont val="Arial"/>
        <family val="2"/>
      </rPr>
      <t xml:space="preserve"> DESCL. ACIMA DO ESTIMADO</t>
    </r>
  </si>
  <si>
    <r>
      <t>646400191258122 DILTIAZEM CP 90 MG – PJ-</t>
    </r>
    <r>
      <rPr>
        <sz val="8"/>
        <color rgb="FFFF0000"/>
        <rFont val="Arial"/>
        <family val="2"/>
      </rPr>
      <t xml:space="preserve"> DESCL. ACIMA DO ESTIMADO</t>
    </r>
  </si>
  <si>
    <r>
      <t>646400191258120 DILTIAZEM CP 90 MG OU SIMILAR-</t>
    </r>
    <r>
      <rPr>
        <sz val="8"/>
        <color rgb="FFFF0000"/>
        <rFont val="Arial"/>
        <family val="2"/>
      </rPr>
      <t xml:space="preserve"> DESCL. ACIMA DO ESTIMADO</t>
    </r>
  </si>
  <si>
    <r>
      <t>647900290185300 DIMENITRATO 30MG+ CLOR.PIRIDOXINA 50MG+GLICOSE 1000MG+ D FRUTOSE 1000MG AMP 10ML EV</t>
    </r>
    <r>
      <rPr>
        <sz val="8"/>
        <color rgb="FFFF0000"/>
        <rFont val="Arial"/>
        <family val="2"/>
      </rPr>
      <t>- DESCL. ACIMA DO ESTIMADO</t>
    </r>
  </si>
  <si>
    <r>
      <t xml:space="preserve">648601321043243 DOLAMIN FLEX CP 125MG/ 5MG OU SIMILAR </t>
    </r>
    <r>
      <rPr>
        <sz val="8"/>
        <color rgb="FFFF0000"/>
        <rFont val="Arial"/>
        <family val="2"/>
      </rPr>
      <t>- DESCL. ACIMA DO ESTIMADO</t>
    </r>
  </si>
  <si>
    <r>
      <t>649839250000001 ECASIL CP 81 MG – PJ-</t>
    </r>
    <r>
      <rPr>
        <sz val="8"/>
        <color rgb="FFFF0000"/>
        <rFont val="Arial"/>
        <family val="2"/>
      </rPr>
      <t xml:space="preserve"> DESCL. ACIMA DO ESTIMADO</t>
    </r>
  </si>
  <si>
    <r>
      <t>649839300000001 FLUIR 12MCG EMBALAGEM COM 30 CÁPSULAS + INALADOR-PJ</t>
    </r>
    <r>
      <rPr>
        <sz val="8"/>
        <color rgb="FFFF0000"/>
        <rFont val="Arial"/>
        <family val="2"/>
      </rPr>
      <t>- DESCL. ACIMA DO ESTIMADO</t>
    </r>
  </si>
  <si>
    <r>
      <t>649839490000001 GALVUS-MET 50/1000 MG CP-PJ-</t>
    </r>
    <r>
      <rPr>
        <sz val="8"/>
        <color rgb="FFFF0000"/>
        <rFont val="Arial"/>
        <family val="2"/>
      </rPr>
      <t xml:space="preserve"> DESCL. ACIMA DO ESTIMADO</t>
    </r>
  </si>
  <si>
    <r>
      <t>649839460000001 JANUVIA CP 100 MG-PJ-</t>
    </r>
    <r>
      <rPr>
        <sz val="8"/>
        <color rgb="FFFF0000"/>
        <rFont val="Arial"/>
        <family val="2"/>
      </rPr>
      <t xml:space="preserve"> DESCL. ACIMA DO ESTIMADO</t>
    </r>
  </si>
  <si>
    <r>
      <t>649839740000001 JANUVIA CP 25MG-PJ-</t>
    </r>
    <r>
      <rPr>
        <sz val="8"/>
        <color rgb="FFFF0000"/>
        <rFont val="Arial"/>
        <family val="2"/>
      </rPr>
      <t xml:space="preserve"> DESCL. ACIMA DO ESTIMADO</t>
    </r>
  </si>
  <si>
    <r>
      <t>649839530000001 LOSEC MUPS CP 10 MG-PJ-</t>
    </r>
    <r>
      <rPr>
        <sz val="8"/>
        <color rgb="FFFF0000"/>
        <rFont val="Arial"/>
        <family val="2"/>
      </rPr>
      <t xml:space="preserve"> DESCL.  ACIMA DO ESTIMADO</t>
    </r>
  </si>
  <si>
    <r>
      <t>649839560000001 LUDIOMIL CP 25 MG-PJ-</t>
    </r>
    <r>
      <rPr>
        <sz val="8"/>
        <color rgb="FFFF0000"/>
        <rFont val="Arial"/>
        <family val="2"/>
      </rPr>
      <t xml:space="preserve"> DESCL. ACIMA DO ESTIMADO</t>
    </r>
  </si>
  <si>
    <r>
      <t>649839650000001 MAXIDRATE GEL NASAL FR 30 GR-PJ-</t>
    </r>
    <r>
      <rPr>
        <sz val="8"/>
        <color rgb="FFFF0000"/>
        <rFont val="Arial"/>
        <family val="2"/>
      </rPr>
      <t xml:space="preserve"> DESCL. ACIMA DO ESTIMADO</t>
    </r>
  </si>
  <si>
    <r>
      <t>643301770000001 MYRBETRIC CP 50 MG OU SIMILAR-</t>
    </r>
    <r>
      <rPr>
        <sz val="8"/>
        <color rgb="FFFF0000"/>
        <rFont val="Arial"/>
        <family val="2"/>
      </rPr>
      <t xml:space="preserve"> DESCL. ACIMA DO ESTIMADO</t>
    </r>
  </si>
  <si>
    <r>
      <t>649839140000001 NASONEX FR (60 DOSES) – PJ-</t>
    </r>
    <r>
      <rPr>
        <sz val="8"/>
        <color rgb="FFFF0000"/>
        <rFont val="Arial"/>
        <family val="2"/>
      </rPr>
      <t xml:space="preserve"> DESCL. ACIMA DO ESTIMADO</t>
    </r>
  </si>
  <si>
    <r>
      <t>649839690000001 NATRILIX CP SR 1,5-PJ-</t>
    </r>
    <r>
      <rPr>
        <sz val="8"/>
        <color rgb="FFFF0000"/>
        <rFont val="Arial"/>
        <family val="2"/>
      </rPr>
      <t xml:space="preserve"> DESCL. ACIMA DO ESTIMADO</t>
    </r>
  </si>
  <si>
    <r>
      <t>649839240000001 NEBIVOLOL CP 5 MG – PJ-</t>
    </r>
    <r>
      <rPr>
        <sz val="8"/>
        <color rgb="FFFF0000"/>
        <rFont val="Arial"/>
        <family val="2"/>
      </rPr>
      <t xml:space="preserve"> DESCL. ACIMA DO ESTIMADO</t>
    </r>
  </si>
  <si>
    <r>
      <t>649839710000001 NEOVIT MAX CAPSULAS-PJ-</t>
    </r>
    <r>
      <rPr>
        <sz val="8"/>
        <color rgb="FFFF0000"/>
        <rFont val="Arial"/>
        <family val="2"/>
      </rPr>
      <t xml:space="preserve"> DESCL. ACIMA DO ESTIMADO</t>
    </r>
  </si>
  <si>
    <r>
      <t>649839210000002 NOOTROPIL CP 800 MG – PJ-</t>
    </r>
    <r>
      <rPr>
        <sz val="8"/>
        <color rgb="FFFF0000"/>
        <rFont val="Arial"/>
        <family val="2"/>
      </rPr>
      <t xml:space="preserve"> DESCL. ACIMA DO ESTIMADO</t>
    </r>
  </si>
  <si>
    <r>
      <t>649839180000002 OLEO MINERAL FR 100 ML-PJ-</t>
    </r>
    <r>
      <rPr>
        <sz val="8"/>
        <color rgb="FFFF0000"/>
        <rFont val="Arial"/>
        <family val="2"/>
      </rPr>
      <t xml:space="preserve"> DESCL. ACIMA DO ESTIMADO</t>
    </r>
  </si>
  <si>
    <r>
      <t>649839180000001 OLEO MINERAL FRASCO 100 ML – PJ-</t>
    </r>
    <r>
      <rPr>
        <sz val="8"/>
        <color rgb="FFFF0000"/>
        <rFont val="Arial"/>
        <family val="2"/>
      </rPr>
      <t xml:space="preserve"> DESCL. ACIMA DO ESTIMADO</t>
    </r>
  </si>
  <si>
    <r>
      <t>649839680000001 ONGLYZA CP 2,5 MG-PJ-</t>
    </r>
    <r>
      <rPr>
        <sz val="8"/>
        <color rgb="FFFF0000"/>
        <rFont val="Arial"/>
        <family val="2"/>
      </rPr>
      <t xml:space="preserve"> DESCL. ACIMA  DO ESTIMADO</t>
    </r>
  </si>
  <si>
    <r>
      <t>649839600000001 PURAN T4 CP 75 MG-PJ-</t>
    </r>
    <r>
      <rPr>
        <sz val="8"/>
        <color rgb="FFFF0000"/>
        <rFont val="Arial"/>
        <family val="2"/>
      </rPr>
      <t xml:space="preserve"> DESCL. ACIMA  DO ESTIMADO</t>
    </r>
  </si>
  <si>
    <r>
      <t>649839400000001 RITMONOR CP 300 MG-PJ-</t>
    </r>
    <r>
      <rPr>
        <sz val="8"/>
        <color rgb="FFFF0000"/>
        <rFont val="Arial"/>
        <family val="2"/>
      </rPr>
      <t xml:space="preserve"> DESCL. ACIMA DO ESTIMADO</t>
    </r>
  </si>
  <si>
    <r>
      <t>641700200190212 SULFAMETOXAZOL+TRIMETOPRINA 400MG/80MG</t>
    </r>
    <r>
      <rPr>
        <sz val="8"/>
        <color rgb="FFFF0000"/>
        <rFont val="Arial"/>
        <family val="2"/>
      </rPr>
      <t>- DESCL. ACIMA DO ESTIMADO</t>
    </r>
  </si>
  <si>
    <r>
      <t>649839220000001 TARGUS LAT - CX COM 10 ADESIVOS - (FLURBIPROFENO 40 MG) PJ</t>
    </r>
    <r>
      <rPr>
        <sz val="8"/>
        <color rgb="FFFF0000"/>
        <rFont val="Arial"/>
        <family val="2"/>
      </rPr>
      <t>- DESCL. ACIMA DO ESTIMADO</t>
    </r>
  </si>
  <si>
    <r>
      <t>649839700000001 THIOCTACID CP 600HR-PJ-</t>
    </r>
    <r>
      <rPr>
        <sz val="8"/>
        <color rgb="FFFF0000"/>
        <rFont val="Arial"/>
        <family val="2"/>
      </rPr>
      <t xml:space="preserve"> DESCL. ACIMA DO ESTIMADO</t>
    </r>
  </si>
  <si>
    <r>
      <t>649839550000001 URSACOL CP 300 MG-PJ-</t>
    </r>
    <r>
      <rPr>
        <sz val="8"/>
        <color rgb="FFFF0000"/>
        <rFont val="Arial"/>
        <family val="2"/>
      </rPr>
      <t xml:space="preserve"> DESCL. ACIMA DO ESTIMADO</t>
    </r>
  </si>
  <si>
    <r>
      <t>643301780000001 VASTAREL MR CP 35 MG OU SIMILAR-</t>
    </r>
    <r>
      <rPr>
        <sz val="8"/>
        <color rgb="FFFF0000"/>
        <rFont val="Arial"/>
        <family val="2"/>
      </rPr>
      <t xml:space="preserve"> DESCL. ACIMA DO ESTIMADO</t>
    </r>
  </si>
  <si>
    <r>
      <t>649839750000001 VASTAREL MR CP 35 MG-PJ-</t>
    </r>
    <r>
      <rPr>
        <sz val="8"/>
        <color rgb="FFFF0000"/>
        <rFont val="Arial"/>
        <family val="2"/>
      </rPr>
      <t xml:space="preserve"> DESCL. ACIMA DO ESTIMADO</t>
    </r>
  </si>
  <si>
    <r>
      <t>649839340000001 VITALUX PLUS OMEGA 3 CP-PJ-</t>
    </r>
    <r>
      <rPr>
        <sz val="8"/>
        <color rgb="FFFF0000"/>
        <rFont val="Arial"/>
        <family val="2"/>
      </rPr>
      <t xml:space="preserve"> DESCL. ACIMA DO ESTIMADO</t>
    </r>
  </si>
  <si>
    <r>
      <t>649839160000001 ZELMAC CP 6 MG – PJ-</t>
    </r>
    <r>
      <rPr>
        <sz val="8"/>
        <color rgb="FFFF0000"/>
        <rFont val="Arial"/>
        <family val="2"/>
      </rPr>
      <t xml:space="preserve"> DESCL. ACIMA DO ESTIMADO</t>
    </r>
  </si>
  <si>
    <r>
      <t>641701010388794 NITROFURANTOÍNA 100MG-</t>
    </r>
    <r>
      <rPr>
        <sz val="8"/>
        <color rgb="FFFF0000"/>
        <rFont val="Arial"/>
        <family val="2"/>
      </rPr>
      <t xml:space="preserve"> DESCL. ACIMA DO ESTIMADO</t>
    </r>
  </si>
  <si>
    <r>
      <t>647401290273148 ADRENALINA 1 MG/ML - 1 ML-</t>
    </r>
    <r>
      <rPr>
        <sz val="8"/>
        <color rgb="FFFF0000"/>
        <rFont val="Arial"/>
        <family val="2"/>
      </rPr>
      <t xml:space="preserve"> DESCL. ACIMA DO ESTIMADO</t>
    </r>
  </si>
  <si>
    <r>
      <t>644707700000001 GLICONATO DE CALCIO 10%, SOL. INJ-</t>
    </r>
    <r>
      <rPr>
        <sz val="8"/>
        <color rgb="FFFF0000"/>
        <rFont val="Arial"/>
        <family val="2"/>
      </rPr>
      <t xml:space="preserve"> DESCL. ACIMA DO ESTIMADO</t>
    </r>
  </si>
  <si>
    <r>
      <rPr>
        <b/>
        <u/>
        <sz val="10"/>
        <color theme="1"/>
        <rFont val="Arial"/>
        <family val="2"/>
      </rPr>
      <t>MAPA DE APURAÇÃO - PREÇOS REGISTRADOS</t>
    </r>
    <r>
      <rPr>
        <b/>
        <sz val="10"/>
        <color theme="1"/>
        <rFont val="Arial"/>
        <family val="2"/>
      </rPr>
      <t xml:space="preserve">
PROCESSO 147/2017 - PREGÃO PRESENCIAL PARA REGISTRO DE PREÇOS 94/2017.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</si>
</sst>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&quot;R$&quot;\ * #,##0.000_-;\-&quot;R$&quot;\ * #,##0.000_-;_-&quot;R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b/>
      <sz val="6.5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2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horizontal="center"/>
    </xf>
    <xf numFmtId="44" fontId="3" fillId="0" borderId="0" xfId="1" applyFont="1" applyAlignment="1">
      <alignment horizontal="center" vertical="center" wrapText="1"/>
    </xf>
    <xf numFmtId="44" fontId="2" fillId="0" borderId="0" xfId="1" applyFont="1" applyAlignment="1">
      <alignment horizontal="center" vertical="center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horizontal="right"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44" fontId="3" fillId="0" borderId="0" xfId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indent="3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2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 indent="3"/>
    </xf>
    <xf numFmtId="0" fontId="3" fillId="2" borderId="1" xfId="0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2"/>
    </xf>
    <xf numFmtId="2" fontId="3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44" fontId="3" fillId="2" borderId="1" xfId="1" applyFont="1" applyFill="1" applyBorder="1" applyAlignment="1">
      <alignment vertical="top"/>
    </xf>
    <xf numFmtId="2" fontId="3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/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vertical="center"/>
    </xf>
    <xf numFmtId="44" fontId="3" fillId="2" borderId="1" xfId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44" fontId="3" fillId="2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/>
    </xf>
    <xf numFmtId="44" fontId="3" fillId="2" borderId="1" xfId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 wrapText="1" indent="3"/>
    </xf>
    <xf numFmtId="0" fontId="3" fillId="2" borderId="1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44" fontId="5" fillId="2" borderId="1" xfId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left" vertical="center" wrapText="1" indent="4"/>
    </xf>
    <xf numFmtId="44" fontId="5" fillId="2" borderId="1" xfId="1" applyFont="1" applyFill="1" applyBorder="1" applyAlignment="1">
      <alignment vertical="center" wrapText="1"/>
    </xf>
    <xf numFmtId="44" fontId="2" fillId="2" borderId="1" xfId="1" applyFont="1" applyFill="1" applyBorder="1" applyAlignment="1">
      <alignment vertical="center" wrapText="1"/>
    </xf>
    <xf numFmtId="44" fontId="5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vertical="center"/>
    </xf>
    <xf numFmtId="44" fontId="5" fillId="2" borderId="1" xfId="1" applyFont="1" applyFill="1" applyBorder="1" applyAlignment="1"/>
    <xf numFmtId="0" fontId="7" fillId="0" borderId="0" xfId="0" applyFont="1"/>
    <xf numFmtId="0" fontId="7" fillId="0" borderId="0" xfId="0" applyFont="1" applyFill="1"/>
    <xf numFmtId="0" fontId="7" fillId="2" borderId="1" xfId="0" applyFont="1" applyFill="1" applyBorder="1"/>
    <xf numFmtId="0" fontId="12" fillId="0" borderId="0" xfId="0" applyFont="1" applyFill="1"/>
    <xf numFmtId="44" fontId="13" fillId="2" borderId="1" xfId="0" applyNumberFormat="1" applyFont="1" applyFill="1" applyBorder="1" applyAlignment="1">
      <alignment horizontal="center" vertical="center" wrapText="1"/>
    </xf>
    <xf numFmtId="44" fontId="7" fillId="2" borderId="1" xfId="0" applyNumberFormat="1" applyFont="1" applyFill="1" applyBorder="1"/>
    <xf numFmtId="44" fontId="10" fillId="3" borderId="1" xfId="0" applyNumberFormat="1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vertical="top"/>
    </xf>
    <xf numFmtId="164" fontId="3" fillId="2" borderId="1" xfId="1" applyNumberFormat="1" applyFont="1" applyFill="1" applyBorder="1" applyAlignment="1">
      <alignment vertical="top"/>
    </xf>
    <xf numFmtId="164" fontId="3" fillId="0" borderId="0" xfId="0" applyNumberFormat="1" applyFont="1" applyAlignment="1">
      <alignment vertical="top"/>
    </xf>
    <xf numFmtId="164" fontId="3" fillId="2" borderId="1" xfId="1" applyNumberFormat="1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4" fontId="5" fillId="2" borderId="1" xfId="1" applyFont="1" applyFill="1" applyBorder="1"/>
    <xf numFmtId="164" fontId="3" fillId="2" borderId="1" xfId="1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44" fontId="14" fillId="2" borderId="1" xfId="1" applyFont="1" applyFill="1" applyBorder="1" applyAlignment="1">
      <alignment vertical="top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4" fontId="10" fillId="2" borderId="1" xfId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workbookViewId="0">
      <selection activeCell="B22" sqref="B22"/>
    </sheetView>
  </sheetViews>
  <sheetFormatPr defaultRowHeight="15" x14ac:dyDescent="0.25"/>
  <cols>
    <col min="1" max="1" width="4.5703125" style="15" bestFit="1" customWidth="1"/>
    <col min="2" max="2" width="60.140625" style="15" customWidth="1"/>
    <col min="3" max="3" width="14.42578125" style="15" customWidth="1"/>
    <col min="4" max="4" width="10.85546875" style="15" bestFit="1" customWidth="1"/>
    <col min="5" max="5" width="5.85546875" style="18" bestFit="1" customWidth="1"/>
    <col min="6" max="6" width="7.5703125" style="17" bestFit="1" customWidth="1"/>
    <col min="7" max="7" width="13.42578125" style="15" customWidth="1"/>
    <col min="8" max="8" width="13.28515625" style="15" bestFit="1" customWidth="1"/>
  </cols>
  <sheetData>
    <row r="1" spans="1:8" x14ac:dyDescent="0.25">
      <c r="A1" s="91" t="s">
        <v>284</v>
      </c>
      <c r="B1" s="91"/>
      <c r="C1" s="91"/>
      <c r="D1" s="91"/>
      <c r="E1" s="91"/>
      <c r="F1" s="91"/>
      <c r="G1" s="91"/>
      <c r="H1" s="91"/>
    </row>
    <row r="2" spans="1:8" x14ac:dyDescent="0.25">
      <c r="A2" s="91"/>
      <c r="B2" s="91"/>
      <c r="C2" s="91"/>
      <c r="D2" s="91"/>
      <c r="E2" s="91"/>
      <c r="F2" s="91"/>
      <c r="G2" s="91"/>
      <c r="H2" s="91"/>
    </row>
    <row r="3" spans="1:8" x14ac:dyDescent="0.25">
      <c r="A3" s="88" t="s">
        <v>179</v>
      </c>
      <c r="B3" s="89"/>
      <c r="C3" s="89"/>
      <c r="D3" s="89"/>
      <c r="E3" s="89"/>
      <c r="F3" s="89"/>
      <c r="G3" s="89"/>
      <c r="H3" s="90"/>
    </row>
    <row r="4" spans="1:8" x14ac:dyDescent="0.25">
      <c r="A4" s="23" t="s">
        <v>1</v>
      </c>
      <c r="B4" s="23" t="s">
        <v>2</v>
      </c>
      <c r="C4" s="24" t="s">
        <v>3</v>
      </c>
      <c r="D4" s="23" t="s">
        <v>5</v>
      </c>
      <c r="E4" s="46" t="s">
        <v>7</v>
      </c>
      <c r="F4" s="23" t="s">
        <v>8</v>
      </c>
      <c r="G4" s="23" t="s">
        <v>9</v>
      </c>
      <c r="H4" s="26" t="s">
        <v>10</v>
      </c>
    </row>
    <row r="5" spans="1:8" x14ac:dyDescent="0.25">
      <c r="A5" s="27">
        <v>6</v>
      </c>
      <c r="B5" s="27" t="s">
        <v>180</v>
      </c>
      <c r="C5" s="28" t="s">
        <v>11</v>
      </c>
      <c r="D5" s="27" t="s">
        <v>181</v>
      </c>
      <c r="E5" s="49">
        <v>1</v>
      </c>
      <c r="F5" s="30">
        <v>25000</v>
      </c>
      <c r="G5" s="105">
        <v>0.21</v>
      </c>
      <c r="H5" s="63">
        <v>5250</v>
      </c>
    </row>
    <row r="6" spans="1:8" x14ac:dyDescent="0.25">
      <c r="A6" s="27">
        <v>7</v>
      </c>
      <c r="B6" s="27" t="s">
        <v>182</v>
      </c>
      <c r="C6" s="28" t="s">
        <v>11</v>
      </c>
      <c r="D6" s="27" t="s">
        <v>181</v>
      </c>
      <c r="E6" s="49">
        <v>1</v>
      </c>
      <c r="F6" s="30">
        <v>25000</v>
      </c>
      <c r="G6" s="105">
        <v>0.47</v>
      </c>
      <c r="H6" s="63">
        <v>11750</v>
      </c>
    </row>
    <row r="7" spans="1:8" x14ac:dyDescent="0.25">
      <c r="A7" s="27">
        <v>45</v>
      </c>
      <c r="B7" s="27" t="s">
        <v>183</v>
      </c>
      <c r="C7" s="28" t="s">
        <v>4</v>
      </c>
      <c r="D7" s="27" t="s">
        <v>15</v>
      </c>
      <c r="E7" s="49">
        <v>1</v>
      </c>
      <c r="F7" s="31">
        <v>2000</v>
      </c>
      <c r="G7" s="105">
        <v>7.28</v>
      </c>
      <c r="H7" s="63">
        <v>14560</v>
      </c>
    </row>
    <row r="8" spans="1:8" x14ac:dyDescent="0.25">
      <c r="A8" s="27">
        <v>132</v>
      </c>
      <c r="B8" s="27" t="s">
        <v>184</v>
      </c>
      <c r="C8" s="28" t="s">
        <v>11</v>
      </c>
      <c r="D8" s="27" t="s">
        <v>181</v>
      </c>
      <c r="E8" s="49">
        <v>1</v>
      </c>
      <c r="F8" s="32">
        <v>720</v>
      </c>
      <c r="G8" s="105">
        <v>2.2999999999999998</v>
      </c>
      <c r="H8" s="63">
        <v>1656</v>
      </c>
    </row>
    <row r="9" spans="1:8" x14ac:dyDescent="0.25">
      <c r="A9" s="27">
        <v>191</v>
      </c>
      <c r="B9" s="27" t="s">
        <v>185</v>
      </c>
      <c r="C9" s="28" t="s">
        <v>11</v>
      </c>
      <c r="D9" s="27" t="s">
        <v>186</v>
      </c>
      <c r="E9" s="49">
        <v>1</v>
      </c>
      <c r="F9" s="30">
        <v>30000</v>
      </c>
      <c r="G9" s="105">
        <v>1.07</v>
      </c>
      <c r="H9" s="63">
        <v>32100</v>
      </c>
    </row>
    <row r="10" spans="1:8" x14ac:dyDescent="0.25">
      <c r="A10" s="27">
        <v>192</v>
      </c>
      <c r="B10" s="27" t="s">
        <v>187</v>
      </c>
      <c r="C10" s="28" t="s">
        <v>11</v>
      </c>
      <c r="D10" s="27" t="s">
        <v>186</v>
      </c>
      <c r="E10" s="49">
        <v>1</v>
      </c>
      <c r="F10" s="30">
        <v>40000</v>
      </c>
      <c r="G10" s="105">
        <v>0.8</v>
      </c>
      <c r="H10" s="63">
        <v>32000</v>
      </c>
    </row>
    <row r="11" spans="1:8" s="60" customFormat="1" x14ac:dyDescent="0.25">
      <c r="A11" s="109" t="s">
        <v>85</v>
      </c>
      <c r="B11" s="110"/>
      <c r="C11" s="110"/>
      <c r="D11" s="110"/>
      <c r="E11" s="110"/>
      <c r="F11" s="110"/>
      <c r="G11" s="111"/>
      <c r="H11" s="112">
        <f>SUM(H5:H10)</f>
        <v>97316</v>
      </c>
    </row>
    <row r="12" spans="1:8" x14ac:dyDescent="0.25">
      <c r="C12" s="19"/>
      <c r="G12" s="20"/>
      <c r="H12" s="20"/>
    </row>
    <row r="13" spans="1:8" x14ac:dyDescent="0.25">
      <c r="C13" s="19"/>
      <c r="G13" s="20"/>
      <c r="H13" s="20"/>
    </row>
    <row r="14" spans="1:8" x14ac:dyDescent="0.25">
      <c r="C14" s="19"/>
      <c r="G14" s="20"/>
      <c r="H14" s="20"/>
    </row>
    <row r="15" spans="1:8" x14ac:dyDescent="0.25">
      <c r="C15" s="19"/>
      <c r="G15" s="20"/>
      <c r="H15" s="20"/>
    </row>
    <row r="16" spans="1:8" x14ac:dyDescent="0.25">
      <c r="C16" s="19"/>
      <c r="G16" s="20"/>
      <c r="H16" s="20"/>
    </row>
    <row r="17" spans="3:8" x14ac:dyDescent="0.25">
      <c r="C17" s="19"/>
      <c r="G17" s="20"/>
      <c r="H17" s="20"/>
    </row>
    <row r="18" spans="3:8" x14ac:dyDescent="0.25">
      <c r="C18" s="19"/>
      <c r="G18" s="20"/>
      <c r="H18" s="20"/>
    </row>
    <row r="19" spans="3:8" x14ac:dyDescent="0.25">
      <c r="C19" s="19"/>
      <c r="G19" s="20"/>
      <c r="H19" s="20"/>
    </row>
    <row r="20" spans="3:8" x14ac:dyDescent="0.25">
      <c r="C20" s="19"/>
      <c r="G20" s="20"/>
      <c r="H20" s="20"/>
    </row>
    <row r="21" spans="3:8" x14ac:dyDescent="0.25">
      <c r="C21" s="19"/>
      <c r="G21" s="20"/>
      <c r="H21" s="20"/>
    </row>
    <row r="22" spans="3:8" x14ac:dyDescent="0.25">
      <c r="C22" s="19"/>
      <c r="G22" s="20"/>
      <c r="H22" s="20"/>
    </row>
    <row r="23" spans="3:8" x14ac:dyDescent="0.25">
      <c r="F23" s="21"/>
      <c r="G23" s="20"/>
      <c r="H23" s="20"/>
    </row>
    <row r="24" spans="3:8" x14ac:dyDescent="0.25">
      <c r="C24" s="19"/>
      <c r="G24" s="20"/>
      <c r="H24" s="20"/>
    </row>
    <row r="25" spans="3:8" x14ac:dyDescent="0.25">
      <c r="C25" s="19"/>
      <c r="G25" s="20"/>
      <c r="H25" s="20"/>
    </row>
    <row r="26" spans="3:8" x14ac:dyDescent="0.25">
      <c r="C26" s="19"/>
      <c r="G26" s="20"/>
      <c r="H26" s="20"/>
    </row>
    <row r="27" spans="3:8" x14ac:dyDescent="0.25">
      <c r="C27" s="19"/>
      <c r="G27" s="20"/>
      <c r="H27" s="20"/>
    </row>
    <row r="28" spans="3:8" x14ac:dyDescent="0.25">
      <c r="C28" s="19"/>
      <c r="G28" s="20"/>
      <c r="H28" s="20"/>
    </row>
    <row r="29" spans="3:8" x14ac:dyDescent="0.25">
      <c r="C29" s="19"/>
      <c r="G29" s="20"/>
      <c r="H29" s="20"/>
    </row>
    <row r="30" spans="3:8" x14ac:dyDescent="0.25">
      <c r="C30" s="19"/>
      <c r="G30" s="20"/>
      <c r="H30" s="20"/>
    </row>
    <row r="31" spans="3:8" x14ac:dyDescent="0.25">
      <c r="C31" s="19"/>
      <c r="G31" s="20"/>
      <c r="H31" s="20"/>
    </row>
    <row r="32" spans="3:8" x14ac:dyDescent="0.25">
      <c r="C32" s="19"/>
      <c r="G32" s="20"/>
      <c r="H32" s="20"/>
    </row>
    <row r="33" spans="3:8" x14ac:dyDescent="0.25">
      <c r="C33" s="19"/>
      <c r="G33" s="20"/>
      <c r="H33" s="20"/>
    </row>
    <row r="34" spans="3:8" x14ac:dyDescent="0.25">
      <c r="C34" s="19"/>
      <c r="G34" s="20"/>
      <c r="H34" s="20"/>
    </row>
    <row r="35" spans="3:8" x14ac:dyDescent="0.25">
      <c r="C35" s="19"/>
      <c r="G35" s="20"/>
      <c r="H35" s="20"/>
    </row>
    <row r="36" spans="3:8" x14ac:dyDescent="0.25">
      <c r="C36" s="19"/>
      <c r="G36" s="20"/>
      <c r="H36" s="20"/>
    </row>
    <row r="37" spans="3:8" x14ac:dyDescent="0.25">
      <c r="C37" s="19"/>
      <c r="G37" s="20"/>
      <c r="H37" s="20"/>
    </row>
    <row r="38" spans="3:8" x14ac:dyDescent="0.25">
      <c r="C38" s="19"/>
      <c r="G38" s="20"/>
      <c r="H38" s="20"/>
    </row>
    <row r="39" spans="3:8" x14ac:dyDescent="0.25">
      <c r="C39" s="19"/>
      <c r="G39" s="20"/>
      <c r="H39" s="20"/>
    </row>
    <row r="40" spans="3:8" x14ac:dyDescent="0.25">
      <c r="C40" s="19"/>
      <c r="G40" s="20"/>
      <c r="H40" s="20"/>
    </row>
    <row r="41" spans="3:8" x14ac:dyDescent="0.25">
      <c r="C41" s="19"/>
      <c r="G41" s="20"/>
      <c r="H41" s="20"/>
    </row>
    <row r="42" spans="3:8" x14ac:dyDescent="0.25">
      <c r="C42" s="19"/>
      <c r="G42" s="20"/>
      <c r="H42" s="20"/>
    </row>
    <row r="43" spans="3:8" x14ac:dyDescent="0.25">
      <c r="C43" s="19"/>
      <c r="G43" s="20"/>
      <c r="H43" s="20"/>
    </row>
    <row r="44" spans="3:8" x14ac:dyDescent="0.25">
      <c r="C44" s="19"/>
      <c r="G44" s="20"/>
      <c r="H44" s="20"/>
    </row>
    <row r="45" spans="3:8" x14ac:dyDescent="0.25">
      <c r="C45" s="19"/>
      <c r="G45" s="20"/>
      <c r="H45" s="20"/>
    </row>
    <row r="46" spans="3:8" x14ac:dyDescent="0.25">
      <c r="C46" s="19"/>
      <c r="G46" s="20"/>
      <c r="H46" s="20"/>
    </row>
    <row r="47" spans="3:8" x14ac:dyDescent="0.25">
      <c r="C47" s="19"/>
      <c r="G47" s="20"/>
      <c r="H47" s="20"/>
    </row>
    <row r="48" spans="3:8" x14ac:dyDescent="0.25">
      <c r="C48" s="19"/>
      <c r="G48" s="20"/>
      <c r="H48" s="20"/>
    </row>
    <row r="49" spans="3:8" x14ac:dyDescent="0.25">
      <c r="C49" s="19"/>
      <c r="G49" s="20"/>
      <c r="H49" s="20"/>
    </row>
    <row r="50" spans="3:8" x14ac:dyDescent="0.25">
      <c r="C50" s="19"/>
      <c r="G50" s="20"/>
      <c r="H50" s="20"/>
    </row>
    <row r="51" spans="3:8" x14ac:dyDescent="0.25">
      <c r="C51" s="19"/>
      <c r="G51" s="20"/>
      <c r="H51" s="20"/>
    </row>
    <row r="52" spans="3:8" x14ac:dyDescent="0.25">
      <c r="C52" s="19"/>
      <c r="G52" s="20"/>
      <c r="H52" s="20"/>
    </row>
    <row r="53" spans="3:8" x14ac:dyDescent="0.25">
      <c r="C53" s="19"/>
      <c r="G53" s="20"/>
      <c r="H53" s="20"/>
    </row>
    <row r="54" spans="3:8" x14ac:dyDescent="0.25">
      <c r="C54" s="19"/>
      <c r="G54" s="20"/>
      <c r="H54" s="20"/>
    </row>
    <row r="55" spans="3:8" x14ac:dyDescent="0.25">
      <c r="C55" s="19"/>
      <c r="G55" s="20"/>
      <c r="H55" s="20"/>
    </row>
    <row r="56" spans="3:8" x14ac:dyDescent="0.25">
      <c r="C56" s="19"/>
      <c r="G56" s="20"/>
      <c r="H56" s="20"/>
    </row>
    <row r="57" spans="3:8" x14ac:dyDescent="0.25">
      <c r="C57" s="19"/>
      <c r="G57" s="20"/>
      <c r="H57" s="20"/>
    </row>
    <row r="58" spans="3:8" x14ac:dyDescent="0.25">
      <c r="C58" s="19"/>
      <c r="G58" s="20"/>
      <c r="H58" s="20"/>
    </row>
    <row r="59" spans="3:8" x14ac:dyDescent="0.25">
      <c r="F59" s="21"/>
      <c r="G59" s="20"/>
      <c r="H59" s="20"/>
    </row>
    <row r="60" spans="3:8" x14ac:dyDescent="0.25">
      <c r="C60" s="19"/>
      <c r="G60" s="20"/>
      <c r="H60" s="20"/>
    </row>
    <row r="61" spans="3:8" x14ac:dyDescent="0.25">
      <c r="C61" s="19"/>
      <c r="G61" s="20"/>
      <c r="H61" s="20"/>
    </row>
    <row r="62" spans="3:8" x14ac:dyDescent="0.25">
      <c r="C62" s="19"/>
      <c r="G62" s="20"/>
      <c r="H62" s="20"/>
    </row>
    <row r="63" spans="3:8" x14ac:dyDescent="0.25">
      <c r="C63" s="19"/>
      <c r="G63" s="20"/>
      <c r="H63" s="20"/>
    </row>
    <row r="64" spans="3:8" x14ac:dyDescent="0.25">
      <c r="C64" s="19"/>
      <c r="G64" s="20"/>
      <c r="H64" s="20"/>
    </row>
    <row r="65" spans="2:8" x14ac:dyDescent="0.25">
      <c r="C65" s="19"/>
      <c r="G65" s="20"/>
      <c r="H65" s="20"/>
    </row>
    <row r="66" spans="2:8" x14ac:dyDescent="0.25">
      <c r="C66" s="19"/>
      <c r="G66" s="20"/>
      <c r="H66" s="20"/>
    </row>
    <row r="67" spans="2:8" x14ac:dyDescent="0.25">
      <c r="C67" s="19"/>
      <c r="G67" s="20"/>
      <c r="H67" s="20"/>
    </row>
    <row r="68" spans="2:8" x14ac:dyDescent="0.25">
      <c r="C68" s="19"/>
      <c r="G68" s="20"/>
      <c r="H68" s="20"/>
    </row>
    <row r="69" spans="2:8" x14ac:dyDescent="0.25">
      <c r="C69" s="19"/>
      <c r="G69" s="20"/>
      <c r="H69" s="20"/>
    </row>
    <row r="70" spans="2:8" x14ac:dyDescent="0.25">
      <c r="C70" s="19"/>
      <c r="G70" s="20"/>
      <c r="H70" s="20"/>
    </row>
    <row r="71" spans="2:8" x14ac:dyDescent="0.25">
      <c r="C71" s="19"/>
      <c r="G71" s="20"/>
      <c r="H71" s="20"/>
    </row>
    <row r="72" spans="2:8" x14ac:dyDescent="0.25">
      <c r="B72" s="16"/>
      <c r="H72" s="20"/>
    </row>
  </sheetData>
  <sheetProtection algorithmName="SHA-512" hashValue="UgmIvXeFUxfJzZpjUlVbftZsjc9nArb49ySC42z51iTgOvbY8bcCV/qvoHV59A9gjbIYG0jzhDs+UrzeBNTqsg==" saltValue="Vc4dhiyVBGuZZgD+4uIBVA==" spinCount="100000" sheet="1" objects="1" scenarios="1"/>
  <mergeCells count="3">
    <mergeCell ref="A11:G11"/>
    <mergeCell ref="A3:H3"/>
    <mergeCell ref="A1:H2"/>
  </mergeCells>
  <pageMargins left="0.511811024" right="0.511811024" top="0.78740157499999996" bottom="0.78740157499999996" header="0.31496062000000002" footer="0.31496062000000002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opLeftCell="A7" workbookViewId="0">
      <selection activeCell="D29" sqref="D29"/>
    </sheetView>
  </sheetViews>
  <sheetFormatPr defaultRowHeight="11.25" x14ac:dyDescent="0.25"/>
  <cols>
    <col min="1" max="1" width="4.5703125" style="13" bestFit="1" customWidth="1"/>
    <col min="2" max="2" width="63.28515625" style="13" customWidth="1"/>
    <col min="3" max="3" width="14.42578125" style="13" customWidth="1"/>
    <col min="4" max="4" width="10.85546875" style="13" bestFit="1" customWidth="1"/>
    <col min="5" max="5" width="5.85546875" style="71" bestFit="1" customWidth="1"/>
    <col min="6" max="6" width="7.5703125" style="14" bestFit="1" customWidth="1"/>
    <col min="7" max="7" width="12.85546875" style="104" customWidth="1"/>
    <col min="8" max="8" width="14.7109375" style="13" customWidth="1"/>
    <col min="9" max="16384" width="9.140625" style="13"/>
  </cols>
  <sheetData>
    <row r="1" spans="1:8" ht="12.75" customHeight="1" x14ac:dyDescent="0.25">
      <c r="A1" s="91" t="s">
        <v>284</v>
      </c>
      <c r="B1" s="91"/>
      <c r="C1" s="91"/>
      <c r="D1" s="91"/>
      <c r="E1" s="91"/>
      <c r="F1" s="91"/>
      <c r="G1" s="91"/>
      <c r="H1" s="91"/>
    </row>
    <row r="2" spans="1:8" ht="16.5" customHeight="1" x14ac:dyDescent="0.25">
      <c r="A2" s="91"/>
      <c r="B2" s="91"/>
      <c r="C2" s="91"/>
      <c r="D2" s="91"/>
      <c r="E2" s="91"/>
      <c r="F2" s="91"/>
      <c r="G2" s="91"/>
      <c r="H2" s="91"/>
    </row>
    <row r="3" spans="1:8" x14ac:dyDescent="0.25">
      <c r="A3" s="97" t="s">
        <v>0</v>
      </c>
      <c r="B3" s="98"/>
      <c r="C3" s="98"/>
      <c r="D3" s="98"/>
      <c r="E3" s="98"/>
      <c r="F3" s="98"/>
      <c r="G3" s="98"/>
      <c r="H3" s="99"/>
    </row>
    <row r="4" spans="1:8" x14ac:dyDescent="0.25">
      <c r="A4" s="34" t="s">
        <v>1</v>
      </c>
      <c r="B4" s="34" t="s">
        <v>2</v>
      </c>
      <c r="C4" s="35" t="s">
        <v>3</v>
      </c>
      <c r="D4" s="34" t="s">
        <v>5</v>
      </c>
      <c r="E4" s="35" t="s">
        <v>7</v>
      </c>
      <c r="F4" s="36" t="s">
        <v>8</v>
      </c>
      <c r="G4" s="102" t="s">
        <v>9</v>
      </c>
      <c r="H4" s="34" t="s">
        <v>10</v>
      </c>
    </row>
    <row r="5" spans="1:8" x14ac:dyDescent="0.25">
      <c r="A5" s="22">
        <v>1</v>
      </c>
      <c r="B5" s="22" t="s">
        <v>407</v>
      </c>
      <c r="C5" s="38" t="s">
        <v>4</v>
      </c>
      <c r="D5" s="22" t="s">
        <v>6</v>
      </c>
      <c r="E5" s="37">
        <v>1</v>
      </c>
      <c r="F5" s="33">
        <v>12</v>
      </c>
      <c r="G5" s="103">
        <v>41.91</v>
      </c>
      <c r="H5" s="34"/>
    </row>
    <row r="6" spans="1:8" x14ac:dyDescent="0.25">
      <c r="A6" s="22">
        <v>4</v>
      </c>
      <c r="B6" s="22" t="s">
        <v>408</v>
      </c>
      <c r="C6" s="38" t="s">
        <v>11</v>
      </c>
      <c r="D6" s="22" t="s">
        <v>12</v>
      </c>
      <c r="E6" s="37">
        <v>1</v>
      </c>
      <c r="F6" s="33">
        <v>360</v>
      </c>
      <c r="G6" s="103">
        <v>0.55000000000000004</v>
      </c>
      <c r="H6" s="22"/>
    </row>
    <row r="7" spans="1:8" x14ac:dyDescent="0.25">
      <c r="A7" s="22">
        <v>9</v>
      </c>
      <c r="B7" s="22" t="s">
        <v>409</v>
      </c>
      <c r="C7" s="38" t="s">
        <v>4</v>
      </c>
      <c r="D7" s="22" t="s">
        <v>13</v>
      </c>
      <c r="E7" s="37">
        <v>1</v>
      </c>
      <c r="F7" s="33">
        <v>12</v>
      </c>
      <c r="G7" s="103">
        <v>15.2</v>
      </c>
      <c r="H7" s="22"/>
    </row>
    <row r="8" spans="1:8" x14ac:dyDescent="0.25">
      <c r="A8" s="22">
        <v>10</v>
      </c>
      <c r="B8" s="22" t="s">
        <v>410</v>
      </c>
      <c r="C8" s="38" t="s">
        <v>11</v>
      </c>
      <c r="D8" s="22" t="s">
        <v>14</v>
      </c>
      <c r="E8" s="37">
        <v>1</v>
      </c>
      <c r="F8" s="33">
        <v>360</v>
      </c>
      <c r="G8" s="103">
        <v>5.74</v>
      </c>
      <c r="H8" s="22"/>
    </row>
    <row r="9" spans="1:8" x14ac:dyDescent="0.25">
      <c r="A9" s="22">
        <v>21</v>
      </c>
      <c r="B9" s="22" t="s">
        <v>411</v>
      </c>
      <c r="C9" s="38" t="s">
        <v>4</v>
      </c>
      <c r="D9" s="22" t="s">
        <v>15</v>
      </c>
      <c r="E9" s="37">
        <v>1</v>
      </c>
      <c r="F9" s="33">
        <v>12</v>
      </c>
      <c r="G9" s="103">
        <v>42.6</v>
      </c>
      <c r="H9" s="22"/>
    </row>
    <row r="10" spans="1:8" x14ac:dyDescent="0.25">
      <c r="A10" s="22">
        <v>34</v>
      </c>
      <c r="B10" s="22" t="s">
        <v>86</v>
      </c>
      <c r="C10" s="38" t="s">
        <v>11</v>
      </c>
      <c r="D10" s="22" t="s">
        <v>16</v>
      </c>
      <c r="E10" s="37">
        <v>2</v>
      </c>
      <c r="F10" s="33">
        <v>10000</v>
      </c>
      <c r="G10" s="103">
        <v>1.44</v>
      </c>
      <c r="H10" s="39">
        <v>14400</v>
      </c>
    </row>
    <row r="11" spans="1:8" x14ac:dyDescent="0.25">
      <c r="A11" s="22">
        <v>39</v>
      </c>
      <c r="B11" s="22" t="s">
        <v>17</v>
      </c>
      <c r="C11" s="38" t="s">
        <v>18</v>
      </c>
      <c r="D11" s="22" t="s">
        <v>19</v>
      </c>
      <c r="E11" s="37">
        <v>2</v>
      </c>
      <c r="F11" s="33">
        <v>360</v>
      </c>
      <c r="G11" s="103">
        <v>4.1399999999999997</v>
      </c>
      <c r="H11" s="39">
        <v>1490.4</v>
      </c>
    </row>
    <row r="12" spans="1:8" x14ac:dyDescent="0.25">
      <c r="A12" s="22">
        <v>40</v>
      </c>
      <c r="B12" s="22" t="s">
        <v>20</v>
      </c>
      <c r="C12" s="38" t="s">
        <v>18</v>
      </c>
      <c r="D12" s="22" t="s">
        <v>19</v>
      </c>
      <c r="E12" s="37">
        <v>2</v>
      </c>
      <c r="F12" s="33">
        <v>360</v>
      </c>
      <c r="G12" s="103">
        <v>4.1399999999999997</v>
      </c>
      <c r="H12" s="39">
        <v>1490.4</v>
      </c>
    </row>
    <row r="13" spans="1:8" x14ac:dyDescent="0.25">
      <c r="A13" s="22">
        <v>41</v>
      </c>
      <c r="B13" s="22" t="s">
        <v>21</v>
      </c>
      <c r="C13" s="38" t="s">
        <v>18</v>
      </c>
      <c r="D13" s="22" t="s">
        <v>19</v>
      </c>
      <c r="E13" s="37">
        <v>2</v>
      </c>
      <c r="F13" s="33">
        <v>360</v>
      </c>
      <c r="G13" s="103">
        <v>4.1399999999999997</v>
      </c>
      <c r="H13" s="39">
        <v>1490.4</v>
      </c>
    </row>
    <row r="14" spans="1:8" x14ac:dyDescent="0.25">
      <c r="A14" s="22">
        <v>43</v>
      </c>
      <c r="B14" s="22" t="s">
        <v>412</v>
      </c>
      <c r="C14" s="38" t="s">
        <v>11</v>
      </c>
      <c r="D14" s="22" t="s">
        <v>22</v>
      </c>
      <c r="E14" s="37">
        <v>1</v>
      </c>
      <c r="F14" s="33">
        <v>336</v>
      </c>
      <c r="G14" s="103">
        <v>3.45</v>
      </c>
      <c r="H14" s="39"/>
    </row>
    <row r="15" spans="1:8" x14ac:dyDescent="0.25">
      <c r="A15" s="22">
        <v>51</v>
      </c>
      <c r="B15" s="22" t="s">
        <v>23</v>
      </c>
      <c r="C15" s="38" t="s">
        <v>24</v>
      </c>
      <c r="D15" s="22" t="s">
        <v>25</v>
      </c>
      <c r="E15" s="37">
        <v>2</v>
      </c>
      <c r="F15" s="33">
        <v>12</v>
      </c>
      <c r="G15" s="103">
        <v>37</v>
      </c>
      <c r="H15" s="39">
        <v>444</v>
      </c>
    </row>
    <row r="16" spans="1:8" x14ac:dyDescent="0.25">
      <c r="A16" s="22">
        <v>54</v>
      </c>
      <c r="B16" s="22" t="s">
        <v>413</v>
      </c>
      <c r="C16" s="38" t="s">
        <v>11</v>
      </c>
      <c r="D16" s="22" t="s">
        <v>16</v>
      </c>
      <c r="E16" s="37">
        <v>1</v>
      </c>
      <c r="F16" s="33">
        <v>360</v>
      </c>
      <c r="G16" s="103">
        <v>1.39</v>
      </c>
      <c r="H16" s="39"/>
    </row>
    <row r="17" spans="1:8" x14ac:dyDescent="0.25">
      <c r="A17" s="22">
        <v>56</v>
      </c>
      <c r="B17" s="22" t="s">
        <v>414</v>
      </c>
      <c r="C17" s="38" t="s">
        <v>4</v>
      </c>
      <c r="D17" s="22" t="s">
        <v>26</v>
      </c>
      <c r="E17" s="37">
        <v>1</v>
      </c>
      <c r="F17" s="33">
        <v>12</v>
      </c>
      <c r="G17" s="103">
        <v>19.68</v>
      </c>
      <c r="H17" s="39"/>
    </row>
    <row r="18" spans="1:8" x14ac:dyDescent="0.25">
      <c r="A18" s="22">
        <v>67</v>
      </c>
      <c r="B18" s="22" t="s">
        <v>87</v>
      </c>
      <c r="C18" s="38" t="s">
        <v>11</v>
      </c>
      <c r="D18" s="22" t="s">
        <v>27</v>
      </c>
      <c r="E18" s="37">
        <v>1</v>
      </c>
      <c r="F18" s="33">
        <v>2160</v>
      </c>
      <c r="G18" s="103">
        <v>7.0000000000000007E-2</v>
      </c>
      <c r="H18" s="39">
        <v>151.19999999999999</v>
      </c>
    </row>
    <row r="19" spans="1:8" x14ac:dyDescent="0.25">
      <c r="A19" s="22">
        <v>75</v>
      </c>
      <c r="B19" s="22" t="s">
        <v>28</v>
      </c>
      <c r="C19" s="38" t="s">
        <v>11</v>
      </c>
      <c r="D19" s="22" t="s">
        <v>29</v>
      </c>
      <c r="E19" s="37">
        <v>3</v>
      </c>
      <c r="F19" s="33">
        <v>26000</v>
      </c>
      <c r="G19" s="103">
        <v>0.33900000000000002</v>
      </c>
      <c r="H19" s="39">
        <v>8814</v>
      </c>
    </row>
    <row r="20" spans="1:8" x14ac:dyDescent="0.25">
      <c r="A20" s="22">
        <v>84</v>
      </c>
      <c r="B20" s="22" t="s">
        <v>30</v>
      </c>
      <c r="C20" s="38" t="s">
        <v>11</v>
      </c>
      <c r="D20" s="22" t="s">
        <v>31</v>
      </c>
      <c r="E20" s="37">
        <v>2</v>
      </c>
      <c r="F20" s="33">
        <v>4000</v>
      </c>
      <c r="G20" s="103">
        <v>0.81</v>
      </c>
      <c r="H20" s="39">
        <v>3240</v>
      </c>
    </row>
    <row r="21" spans="1:8" x14ac:dyDescent="0.25">
      <c r="A21" s="22">
        <v>94</v>
      </c>
      <c r="B21" s="22" t="s">
        <v>415</v>
      </c>
      <c r="C21" s="38" t="s">
        <v>4</v>
      </c>
      <c r="D21" s="22" t="s">
        <v>32</v>
      </c>
      <c r="E21" s="37">
        <v>1</v>
      </c>
      <c r="F21" s="33">
        <v>12</v>
      </c>
      <c r="G21" s="103">
        <v>106.5</v>
      </c>
      <c r="H21" s="39"/>
    </row>
    <row r="22" spans="1:8" x14ac:dyDescent="0.25">
      <c r="A22" s="22">
        <v>95</v>
      </c>
      <c r="B22" s="22" t="s">
        <v>416</v>
      </c>
      <c r="C22" s="38" t="s">
        <v>11</v>
      </c>
      <c r="D22" s="22" t="s">
        <v>33</v>
      </c>
      <c r="E22" s="37">
        <v>1</v>
      </c>
      <c r="F22" s="33">
        <v>720</v>
      </c>
      <c r="G22" s="103">
        <v>3.28</v>
      </c>
      <c r="H22" s="39"/>
    </row>
    <row r="23" spans="1:8" x14ac:dyDescent="0.25">
      <c r="A23" s="22">
        <v>97</v>
      </c>
      <c r="B23" s="22" t="s">
        <v>34</v>
      </c>
      <c r="C23" s="38" t="s">
        <v>11</v>
      </c>
      <c r="D23" s="22" t="s">
        <v>35</v>
      </c>
      <c r="E23" s="37">
        <v>2</v>
      </c>
      <c r="F23" s="33">
        <v>1440</v>
      </c>
      <c r="G23" s="103">
        <v>1.32</v>
      </c>
      <c r="H23" s="39">
        <v>1900.8</v>
      </c>
    </row>
    <row r="24" spans="1:8" x14ac:dyDescent="0.25">
      <c r="A24" s="22">
        <v>98</v>
      </c>
      <c r="B24" s="22" t="s">
        <v>417</v>
      </c>
      <c r="C24" s="38" t="s">
        <v>11</v>
      </c>
      <c r="D24" s="22" t="s">
        <v>36</v>
      </c>
      <c r="E24" s="37">
        <v>1</v>
      </c>
      <c r="F24" s="33">
        <v>360</v>
      </c>
      <c r="G24" s="103">
        <v>3.64</v>
      </c>
      <c r="H24" s="39"/>
    </row>
    <row r="25" spans="1:8" x14ac:dyDescent="0.25">
      <c r="A25" s="22">
        <v>99</v>
      </c>
      <c r="B25" s="22" t="s">
        <v>418</v>
      </c>
      <c r="C25" s="38" t="s">
        <v>11</v>
      </c>
      <c r="D25" s="22" t="s">
        <v>36</v>
      </c>
      <c r="E25" s="37">
        <v>1</v>
      </c>
      <c r="F25" s="33">
        <v>720</v>
      </c>
      <c r="G25" s="103">
        <v>3.64</v>
      </c>
      <c r="H25" s="39"/>
    </row>
    <row r="26" spans="1:8" x14ac:dyDescent="0.25">
      <c r="A26" s="22">
        <v>101</v>
      </c>
      <c r="B26" s="22" t="s">
        <v>37</v>
      </c>
      <c r="C26" s="38" t="s">
        <v>38</v>
      </c>
      <c r="D26" s="22" t="s">
        <v>12</v>
      </c>
      <c r="E26" s="37">
        <v>3</v>
      </c>
      <c r="F26" s="33">
        <v>1200</v>
      </c>
      <c r="G26" s="103">
        <v>1.26</v>
      </c>
      <c r="H26" s="39">
        <v>1512</v>
      </c>
    </row>
    <row r="27" spans="1:8" x14ac:dyDescent="0.25">
      <c r="A27" s="22">
        <v>108</v>
      </c>
      <c r="B27" s="22" t="s">
        <v>88</v>
      </c>
      <c r="C27" s="22" t="s">
        <v>4</v>
      </c>
      <c r="D27" s="22" t="s">
        <v>39</v>
      </c>
      <c r="E27" s="37">
        <v>5</v>
      </c>
      <c r="F27" s="40">
        <v>200</v>
      </c>
      <c r="G27" s="103">
        <v>2.4700000000000002</v>
      </c>
      <c r="H27" s="39">
        <v>494</v>
      </c>
    </row>
    <row r="28" spans="1:8" x14ac:dyDescent="0.25">
      <c r="A28" s="22">
        <v>113</v>
      </c>
      <c r="B28" s="22" t="s">
        <v>419</v>
      </c>
      <c r="C28" s="38" t="s">
        <v>11</v>
      </c>
      <c r="D28" s="22" t="s">
        <v>40</v>
      </c>
      <c r="E28" s="37">
        <v>2</v>
      </c>
      <c r="F28" s="33">
        <v>360</v>
      </c>
      <c r="G28" s="103">
        <v>1.68</v>
      </c>
      <c r="H28" s="39"/>
    </row>
    <row r="29" spans="1:8" x14ac:dyDescent="0.25">
      <c r="A29" s="22">
        <v>114</v>
      </c>
      <c r="B29" s="22" t="s">
        <v>420</v>
      </c>
      <c r="C29" s="38" t="s">
        <v>11</v>
      </c>
      <c r="D29" s="22" t="s">
        <v>41</v>
      </c>
      <c r="E29" s="37">
        <v>1</v>
      </c>
      <c r="F29" s="33">
        <v>1080</v>
      </c>
      <c r="G29" s="103">
        <v>1.87</v>
      </c>
      <c r="H29" s="39"/>
    </row>
    <row r="30" spans="1:8" x14ac:dyDescent="0.25">
      <c r="A30" s="22">
        <v>115</v>
      </c>
      <c r="B30" s="22" t="s">
        <v>421</v>
      </c>
      <c r="C30" s="38" t="s">
        <v>38</v>
      </c>
      <c r="D30" s="22" t="s">
        <v>13</v>
      </c>
      <c r="E30" s="37">
        <v>1</v>
      </c>
      <c r="F30" s="33">
        <v>3000</v>
      </c>
      <c r="G30" s="103">
        <v>2.9</v>
      </c>
      <c r="H30" s="39"/>
    </row>
    <row r="31" spans="1:8" x14ac:dyDescent="0.25">
      <c r="A31" s="22">
        <v>118</v>
      </c>
      <c r="B31" s="22" t="s">
        <v>42</v>
      </c>
      <c r="C31" s="38" t="s">
        <v>11</v>
      </c>
      <c r="D31" s="22" t="s">
        <v>36</v>
      </c>
      <c r="E31" s="37">
        <v>2</v>
      </c>
      <c r="F31" s="33">
        <v>2000</v>
      </c>
      <c r="G31" s="103">
        <v>3.0590000000000002</v>
      </c>
      <c r="H31" s="39">
        <v>6118</v>
      </c>
    </row>
    <row r="32" spans="1:8" x14ac:dyDescent="0.25">
      <c r="A32" s="22">
        <v>125</v>
      </c>
      <c r="B32" s="22" t="s">
        <v>422</v>
      </c>
      <c r="C32" s="38" t="s">
        <v>11</v>
      </c>
      <c r="D32" s="22" t="s">
        <v>6</v>
      </c>
      <c r="E32" s="37">
        <v>1</v>
      </c>
      <c r="F32" s="33">
        <v>720</v>
      </c>
      <c r="G32" s="103">
        <v>1.42</v>
      </c>
      <c r="H32" s="39"/>
    </row>
    <row r="33" spans="1:8" x14ac:dyDescent="0.25">
      <c r="A33" s="22">
        <v>133</v>
      </c>
      <c r="B33" s="22" t="s">
        <v>423</v>
      </c>
      <c r="C33" s="38" t="s">
        <v>11</v>
      </c>
      <c r="D33" s="22" t="s">
        <v>43</v>
      </c>
      <c r="E33" s="37">
        <v>1</v>
      </c>
      <c r="F33" s="33">
        <v>360</v>
      </c>
      <c r="G33" s="103">
        <v>0.36</v>
      </c>
      <c r="H33" s="39"/>
    </row>
    <row r="34" spans="1:8" x14ac:dyDescent="0.25">
      <c r="A34" s="22">
        <v>136</v>
      </c>
      <c r="B34" s="22" t="s">
        <v>44</v>
      </c>
      <c r="C34" s="38" t="s">
        <v>38</v>
      </c>
      <c r="D34" s="22" t="s">
        <v>45</v>
      </c>
      <c r="E34" s="37">
        <v>11</v>
      </c>
      <c r="F34" s="33">
        <v>360</v>
      </c>
      <c r="G34" s="103">
        <v>18</v>
      </c>
      <c r="H34" s="39">
        <v>6480</v>
      </c>
    </row>
    <row r="35" spans="1:8" x14ac:dyDescent="0.25">
      <c r="A35" s="22">
        <v>138</v>
      </c>
      <c r="B35" s="22" t="s">
        <v>46</v>
      </c>
      <c r="C35" s="38" t="s">
        <v>11</v>
      </c>
      <c r="D35" s="22" t="s">
        <v>47</v>
      </c>
      <c r="E35" s="37">
        <v>2</v>
      </c>
      <c r="F35" s="33">
        <v>10000</v>
      </c>
      <c r="G35" s="103">
        <v>3.9</v>
      </c>
      <c r="H35" s="39">
        <v>39000</v>
      </c>
    </row>
    <row r="36" spans="1:8" x14ac:dyDescent="0.25">
      <c r="A36" s="22">
        <v>149</v>
      </c>
      <c r="B36" s="22" t="s">
        <v>48</v>
      </c>
      <c r="C36" s="38" t="s">
        <v>11</v>
      </c>
      <c r="D36" s="22" t="s">
        <v>31</v>
      </c>
      <c r="E36" s="37">
        <v>2</v>
      </c>
      <c r="F36" s="33">
        <v>720</v>
      </c>
      <c r="G36" s="103">
        <v>1.64</v>
      </c>
      <c r="H36" s="39">
        <v>1180.8</v>
      </c>
    </row>
    <row r="37" spans="1:8" x14ac:dyDescent="0.25">
      <c r="A37" s="22">
        <v>151</v>
      </c>
      <c r="B37" s="22" t="s">
        <v>424</v>
      </c>
      <c r="C37" s="38" t="s">
        <v>49</v>
      </c>
      <c r="D37" s="22" t="s">
        <v>14</v>
      </c>
      <c r="E37" s="37">
        <v>1</v>
      </c>
      <c r="F37" s="33">
        <v>12</v>
      </c>
      <c r="G37" s="103">
        <v>54.16</v>
      </c>
      <c r="H37" s="39"/>
    </row>
    <row r="38" spans="1:8" x14ac:dyDescent="0.25">
      <c r="A38" s="22">
        <v>159</v>
      </c>
      <c r="B38" s="22" t="s">
        <v>425</v>
      </c>
      <c r="C38" s="38" t="s">
        <v>11</v>
      </c>
      <c r="D38" s="22" t="s">
        <v>50</v>
      </c>
      <c r="E38" s="37">
        <v>2</v>
      </c>
      <c r="F38" s="33">
        <v>672</v>
      </c>
      <c r="G38" s="103">
        <v>3</v>
      </c>
      <c r="H38" s="39"/>
    </row>
    <row r="39" spans="1:8" x14ac:dyDescent="0.25">
      <c r="A39" s="22">
        <v>174</v>
      </c>
      <c r="B39" s="22" t="s">
        <v>51</v>
      </c>
      <c r="C39" s="38" t="s">
        <v>11</v>
      </c>
      <c r="D39" s="22" t="s">
        <v>50</v>
      </c>
      <c r="E39" s="37">
        <v>2</v>
      </c>
      <c r="F39" s="33">
        <v>20000</v>
      </c>
      <c r="G39" s="103">
        <v>0.25</v>
      </c>
      <c r="H39" s="39">
        <v>5000</v>
      </c>
    </row>
    <row r="40" spans="1:8" x14ac:dyDescent="0.25">
      <c r="A40" s="22">
        <v>175</v>
      </c>
      <c r="B40" s="22" t="s">
        <v>52</v>
      </c>
      <c r="C40" s="38" t="s">
        <v>11</v>
      </c>
      <c r="D40" s="22" t="s">
        <v>50</v>
      </c>
      <c r="E40" s="37">
        <v>1</v>
      </c>
      <c r="F40" s="33">
        <v>15000</v>
      </c>
      <c r="G40" s="103">
        <v>0.41</v>
      </c>
      <c r="H40" s="39">
        <v>6150</v>
      </c>
    </row>
    <row r="41" spans="1:8" x14ac:dyDescent="0.25">
      <c r="A41" s="22">
        <v>179</v>
      </c>
      <c r="B41" s="22" t="s">
        <v>53</v>
      </c>
      <c r="C41" s="38" t="s">
        <v>4</v>
      </c>
      <c r="D41" s="22" t="s">
        <v>54</v>
      </c>
      <c r="E41" s="37">
        <v>2</v>
      </c>
      <c r="F41" s="33">
        <v>12</v>
      </c>
      <c r="G41" s="103">
        <v>49</v>
      </c>
      <c r="H41" s="39">
        <v>588</v>
      </c>
    </row>
    <row r="42" spans="1:8" x14ac:dyDescent="0.25">
      <c r="A42" s="22">
        <v>180</v>
      </c>
      <c r="B42" s="22" t="s">
        <v>55</v>
      </c>
      <c r="C42" s="38" t="s">
        <v>4</v>
      </c>
      <c r="D42" s="22" t="s">
        <v>54</v>
      </c>
      <c r="E42" s="37">
        <v>2</v>
      </c>
      <c r="F42" s="33">
        <v>60</v>
      </c>
      <c r="G42" s="103">
        <v>49</v>
      </c>
      <c r="H42" s="39">
        <v>2940</v>
      </c>
    </row>
    <row r="43" spans="1:8" x14ac:dyDescent="0.25">
      <c r="A43" s="22">
        <v>184</v>
      </c>
      <c r="B43" s="22" t="s">
        <v>56</v>
      </c>
      <c r="C43" s="38" t="s">
        <v>11</v>
      </c>
      <c r="D43" s="22" t="s">
        <v>26</v>
      </c>
      <c r="E43" s="37">
        <v>1</v>
      </c>
      <c r="F43" s="33">
        <v>360</v>
      </c>
      <c r="G43" s="103">
        <v>0.22</v>
      </c>
      <c r="H43" s="39">
        <v>79.2</v>
      </c>
    </row>
    <row r="44" spans="1:8" x14ac:dyDescent="0.25">
      <c r="A44" s="22">
        <v>189</v>
      </c>
      <c r="B44" s="22" t="s">
        <v>426</v>
      </c>
      <c r="C44" s="38" t="s">
        <v>11</v>
      </c>
      <c r="D44" s="22" t="s">
        <v>57</v>
      </c>
      <c r="E44" s="37">
        <v>1</v>
      </c>
      <c r="F44" s="33">
        <v>360</v>
      </c>
      <c r="G44" s="103">
        <v>7.24</v>
      </c>
      <c r="H44" s="39"/>
    </row>
    <row r="45" spans="1:8" x14ac:dyDescent="0.25">
      <c r="A45" s="22">
        <v>190</v>
      </c>
      <c r="B45" s="22" t="s">
        <v>427</v>
      </c>
      <c r="C45" s="38" t="s">
        <v>11</v>
      </c>
      <c r="D45" s="22" t="s">
        <v>57</v>
      </c>
      <c r="E45" s="37">
        <v>1</v>
      </c>
      <c r="F45" s="33">
        <v>360</v>
      </c>
      <c r="G45" s="103">
        <v>1.81</v>
      </c>
      <c r="H45" s="39"/>
    </row>
    <row r="46" spans="1:8" x14ac:dyDescent="0.25">
      <c r="A46" s="22">
        <v>193</v>
      </c>
      <c r="B46" s="22" t="s">
        <v>58</v>
      </c>
      <c r="C46" s="38" t="s">
        <v>38</v>
      </c>
      <c r="D46" s="22" t="s">
        <v>59</v>
      </c>
      <c r="E46" s="37">
        <v>2</v>
      </c>
      <c r="F46" s="33">
        <v>2000</v>
      </c>
      <c r="G46" s="103">
        <v>7.8</v>
      </c>
      <c r="H46" s="39">
        <v>15600</v>
      </c>
    </row>
    <row r="47" spans="1:8" x14ac:dyDescent="0.25">
      <c r="A47" s="22">
        <v>206</v>
      </c>
      <c r="B47" s="22" t="s">
        <v>428</v>
      </c>
      <c r="C47" s="38" t="s">
        <v>11</v>
      </c>
      <c r="D47" s="22" t="s">
        <v>22</v>
      </c>
      <c r="E47" s="37">
        <v>1</v>
      </c>
      <c r="F47" s="33">
        <v>360</v>
      </c>
      <c r="G47" s="103">
        <v>6.35</v>
      </c>
      <c r="H47" s="39"/>
    </row>
    <row r="48" spans="1:8" x14ac:dyDescent="0.25">
      <c r="A48" s="22">
        <v>207</v>
      </c>
      <c r="B48" s="22" t="s">
        <v>429</v>
      </c>
      <c r="C48" s="38" t="s">
        <v>11</v>
      </c>
      <c r="D48" s="22" t="s">
        <v>50</v>
      </c>
      <c r="E48" s="37">
        <v>1</v>
      </c>
      <c r="F48" s="33">
        <v>1080</v>
      </c>
      <c r="G48" s="103">
        <v>1.93</v>
      </c>
      <c r="H48" s="39"/>
    </row>
    <row r="49" spans="1:8" x14ac:dyDescent="0.25">
      <c r="A49" s="22">
        <v>209</v>
      </c>
      <c r="B49" s="22" t="s">
        <v>430</v>
      </c>
      <c r="C49" s="38" t="s">
        <v>4</v>
      </c>
      <c r="D49" s="22" t="s">
        <v>60</v>
      </c>
      <c r="E49" s="37">
        <v>1</v>
      </c>
      <c r="F49" s="33">
        <v>12</v>
      </c>
      <c r="G49" s="103">
        <v>33.18</v>
      </c>
      <c r="H49" s="39"/>
    </row>
    <row r="50" spans="1:8" x14ac:dyDescent="0.25">
      <c r="A50" s="22">
        <v>211</v>
      </c>
      <c r="B50" s="22" t="s">
        <v>61</v>
      </c>
      <c r="C50" s="38" t="s">
        <v>4</v>
      </c>
      <c r="D50" s="22" t="s">
        <v>27</v>
      </c>
      <c r="E50" s="37">
        <v>6</v>
      </c>
      <c r="F50" s="33">
        <v>2000</v>
      </c>
      <c r="G50" s="103">
        <v>1.05</v>
      </c>
      <c r="H50" s="39">
        <v>2100</v>
      </c>
    </row>
    <row r="51" spans="1:8" x14ac:dyDescent="0.25">
      <c r="A51" s="22">
        <v>212</v>
      </c>
      <c r="B51" s="22" t="s">
        <v>62</v>
      </c>
      <c r="C51" s="38" t="s">
        <v>4</v>
      </c>
      <c r="D51" s="22" t="s">
        <v>63</v>
      </c>
      <c r="E51" s="37">
        <v>2</v>
      </c>
      <c r="F51" s="33">
        <v>24</v>
      </c>
      <c r="G51" s="103">
        <v>58.13</v>
      </c>
      <c r="H51" s="39">
        <v>1395.12</v>
      </c>
    </row>
    <row r="52" spans="1:8" x14ac:dyDescent="0.25">
      <c r="A52" s="22">
        <v>225</v>
      </c>
      <c r="B52" s="22" t="s">
        <v>64</v>
      </c>
      <c r="C52" s="38" t="s">
        <v>11</v>
      </c>
      <c r="D52" s="22" t="s">
        <v>65</v>
      </c>
      <c r="E52" s="37">
        <v>1</v>
      </c>
      <c r="F52" s="33">
        <v>2000</v>
      </c>
      <c r="G52" s="103">
        <v>0.314</v>
      </c>
      <c r="H52" s="39">
        <v>628</v>
      </c>
    </row>
    <row r="53" spans="1:8" x14ac:dyDescent="0.25">
      <c r="A53" s="22">
        <v>232</v>
      </c>
      <c r="B53" s="22" t="s">
        <v>431</v>
      </c>
      <c r="C53" s="38" t="s">
        <v>11</v>
      </c>
      <c r="D53" s="22" t="s">
        <v>66</v>
      </c>
      <c r="E53" s="37">
        <v>1</v>
      </c>
      <c r="F53" s="33">
        <v>720</v>
      </c>
      <c r="G53" s="103">
        <v>7.05</v>
      </c>
      <c r="H53" s="39"/>
    </row>
    <row r="54" spans="1:8" x14ac:dyDescent="0.25">
      <c r="A54" s="22">
        <v>234</v>
      </c>
      <c r="B54" s="22" t="s">
        <v>432</v>
      </c>
      <c r="C54" s="38" t="s">
        <v>4</v>
      </c>
      <c r="D54" s="22" t="s">
        <v>67</v>
      </c>
      <c r="E54" s="37">
        <v>2</v>
      </c>
      <c r="F54" s="33">
        <v>12</v>
      </c>
      <c r="G54" s="103">
        <v>47</v>
      </c>
      <c r="H54" s="39"/>
    </row>
    <row r="55" spans="1:8" x14ac:dyDescent="0.25">
      <c r="A55" s="22">
        <v>235</v>
      </c>
      <c r="B55" s="22" t="s">
        <v>433</v>
      </c>
      <c r="C55" s="38" t="s">
        <v>11</v>
      </c>
      <c r="D55" s="22" t="s">
        <v>36</v>
      </c>
      <c r="E55" s="37">
        <v>1</v>
      </c>
      <c r="F55" s="33">
        <v>360</v>
      </c>
      <c r="G55" s="103">
        <v>1.1200000000000001</v>
      </c>
      <c r="H55" s="39"/>
    </row>
    <row r="56" spans="1:8" x14ac:dyDescent="0.25">
      <c r="A56" s="22">
        <v>236</v>
      </c>
      <c r="B56" s="22" t="s">
        <v>434</v>
      </c>
      <c r="C56" s="38" t="s">
        <v>11</v>
      </c>
      <c r="D56" s="22" t="s">
        <v>68</v>
      </c>
      <c r="E56" s="37">
        <v>2</v>
      </c>
      <c r="F56" s="33">
        <v>360</v>
      </c>
      <c r="G56" s="103">
        <v>1.86</v>
      </c>
      <c r="H56" s="39"/>
    </row>
    <row r="57" spans="1:8" x14ac:dyDescent="0.25">
      <c r="A57" s="22">
        <v>238</v>
      </c>
      <c r="B57" s="22" t="s">
        <v>435</v>
      </c>
      <c r="C57" s="38" t="s">
        <v>69</v>
      </c>
      <c r="D57" s="22" t="s">
        <v>70</v>
      </c>
      <c r="E57" s="37">
        <v>1</v>
      </c>
      <c r="F57" s="33">
        <v>720</v>
      </c>
      <c r="G57" s="103">
        <v>4.13</v>
      </c>
      <c r="H57" s="39"/>
    </row>
    <row r="58" spans="1:8" x14ac:dyDescent="0.25">
      <c r="A58" s="22">
        <v>244</v>
      </c>
      <c r="B58" s="22" t="s">
        <v>71</v>
      </c>
      <c r="C58" s="38" t="s">
        <v>11</v>
      </c>
      <c r="D58" s="22" t="s">
        <v>39</v>
      </c>
      <c r="E58" s="37">
        <v>1</v>
      </c>
      <c r="F58" s="33">
        <v>1152</v>
      </c>
      <c r="G58" s="103">
        <v>8.6999999999999994E-2</v>
      </c>
      <c r="H58" s="39">
        <v>100.22</v>
      </c>
    </row>
    <row r="59" spans="1:8" x14ac:dyDescent="0.25">
      <c r="A59" s="22">
        <v>247</v>
      </c>
      <c r="B59" s="22" t="s">
        <v>436</v>
      </c>
      <c r="C59" s="38" t="s">
        <v>11</v>
      </c>
      <c r="D59" s="22" t="s">
        <v>72</v>
      </c>
      <c r="E59" s="37">
        <v>1</v>
      </c>
      <c r="F59" s="33">
        <v>360</v>
      </c>
      <c r="G59" s="103">
        <v>0.93</v>
      </c>
      <c r="H59" s="39"/>
    </row>
    <row r="60" spans="1:8" x14ac:dyDescent="0.25">
      <c r="A60" s="22">
        <v>252</v>
      </c>
      <c r="B60" s="22" t="s">
        <v>437</v>
      </c>
      <c r="C60" s="38" t="s">
        <v>4</v>
      </c>
      <c r="D60" s="22" t="s">
        <v>73</v>
      </c>
      <c r="E60" s="37">
        <v>1</v>
      </c>
      <c r="F60" s="33">
        <v>60</v>
      </c>
      <c r="G60" s="103">
        <v>2.44</v>
      </c>
      <c r="H60" s="39"/>
    </row>
    <row r="61" spans="1:8" x14ac:dyDescent="0.25">
      <c r="A61" s="22">
        <v>253</v>
      </c>
      <c r="B61" s="22" t="s">
        <v>438</v>
      </c>
      <c r="C61" s="38" t="s">
        <v>4</v>
      </c>
      <c r="D61" s="22" t="s">
        <v>73</v>
      </c>
      <c r="E61" s="37">
        <v>1</v>
      </c>
      <c r="F61" s="33">
        <v>24</v>
      </c>
      <c r="G61" s="103">
        <v>2.44</v>
      </c>
      <c r="H61" s="39"/>
    </row>
    <row r="62" spans="1:8" x14ac:dyDescent="0.25">
      <c r="A62" s="22">
        <v>257</v>
      </c>
      <c r="B62" s="22" t="s">
        <v>439</v>
      </c>
      <c r="C62" s="38" t="s">
        <v>11</v>
      </c>
      <c r="D62" s="22" t="s">
        <v>22</v>
      </c>
      <c r="E62" s="37">
        <v>1</v>
      </c>
      <c r="F62" s="33">
        <v>336</v>
      </c>
      <c r="G62" s="103">
        <v>3.73</v>
      </c>
      <c r="H62" s="39"/>
    </row>
    <row r="63" spans="1:8" x14ac:dyDescent="0.25">
      <c r="A63" s="22">
        <v>279</v>
      </c>
      <c r="B63" s="22" t="s">
        <v>440</v>
      </c>
      <c r="C63" s="22" t="s">
        <v>11</v>
      </c>
      <c r="D63" s="22" t="s">
        <v>47</v>
      </c>
      <c r="E63" s="37">
        <v>1</v>
      </c>
      <c r="F63" s="40">
        <v>360</v>
      </c>
      <c r="G63" s="103">
        <v>0.46</v>
      </c>
      <c r="H63" s="39"/>
    </row>
    <row r="64" spans="1:8" x14ac:dyDescent="0.25">
      <c r="A64" s="22">
        <v>287</v>
      </c>
      <c r="B64" s="22" t="s">
        <v>441</v>
      </c>
      <c r="C64" s="38" t="s">
        <v>11</v>
      </c>
      <c r="D64" s="22" t="s">
        <v>74</v>
      </c>
      <c r="E64" s="37">
        <v>1</v>
      </c>
      <c r="F64" s="33">
        <v>1080</v>
      </c>
      <c r="G64" s="103">
        <v>3.03</v>
      </c>
      <c r="H64" s="39"/>
    </row>
    <row r="65" spans="1:8" x14ac:dyDescent="0.25">
      <c r="A65" s="22">
        <v>294</v>
      </c>
      <c r="B65" s="22" t="s">
        <v>75</v>
      </c>
      <c r="C65" s="38" t="s">
        <v>4</v>
      </c>
      <c r="D65" s="22" t="s">
        <v>76</v>
      </c>
      <c r="E65" s="37">
        <v>1</v>
      </c>
      <c r="F65" s="33">
        <v>24</v>
      </c>
      <c r="G65" s="103">
        <v>1.159</v>
      </c>
      <c r="H65" s="39">
        <v>27.82</v>
      </c>
    </row>
    <row r="66" spans="1:8" x14ac:dyDescent="0.25">
      <c r="A66" s="22">
        <v>314</v>
      </c>
      <c r="B66" s="22" t="s">
        <v>442</v>
      </c>
      <c r="C66" s="38" t="s">
        <v>4</v>
      </c>
      <c r="D66" s="22" t="s">
        <v>77</v>
      </c>
      <c r="E66" s="37">
        <v>2</v>
      </c>
      <c r="F66" s="33">
        <v>150</v>
      </c>
      <c r="G66" s="103">
        <v>1.2490000000000001</v>
      </c>
      <c r="H66" s="39">
        <f>G66*F66</f>
        <v>187.35000000000002</v>
      </c>
    </row>
    <row r="67" spans="1:8" x14ac:dyDescent="0.25">
      <c r="A67" s="22">
        <v>318</v>
      </c>
      <c r="B67" s="22" t="s">
        <v>78</v>
      </c>
      <c r="C67" s="38" t="s">
        <v>11</v>
      </c>
      <c r="D67" s="22" t="s">
        <v>79</v>
      </c>
      <c r="E67" s="37">
        <v>1</v>
      </c>
      <c r="F67" s="33">
        <v>1200</v>
      </c>
      <c r="G67" s="103">
        <v>4.8000000000000001E-2</v>
      </c>
      <c r="H67" s="39">
        <v>57.6</v>
      </c>
    </row>
    <row r="68" spans="1:8" x14ac:dyDescent="0.25">
      <c r="A68" s="22">
        <v>320</v>
      </c>
      <c r="B68" s="22" t="s">
        <v>80</v>
      </c>
      <c r="C68" s="38" t="s">
        <v>11</v>
      </c>
      <c r="D68" s="22" t="s">
        <v>14</v>
      </c>
      <c r="E68" s="37">
        <v>1</v>
      </c>
      <c r="F68" s="33">
        <v>480</v>
      </c>
      <c r="G68" s="103">
        <v>2.1</v>
      </c>
      <c r="H68" s="39">
        <v>1008</v>
      </c>
    </row>
    <row r="69" spans="1:8" x14ac:dyDescent="0.25">
      <c r="A69" s="22">
        <v>321</v>
      </c>
      <c r="B69" s="22" t="s">
        <v>443</v>
      </c>
      <c r="C69" s="38" t="s">
        <v>49</v>
      </c>
      <c r="D69" s="22" t="s">
        <v>81</v>
      </c>
      <c r="E69" s="37">
        <v>1</v>
      </c>
      <c r="F69" s="33">
        <v>12</v>
      </c>
      <c r="G69" s="103">
        <v>51.26</v>
      </c>
      <c r="H69" s="39"/>
    </row>
    <row r="70" spans="1:8" x14ac:dyDescent="0.25">
      <c r="A70" s="22">
        <v>323</v>
      </c>
      <c r="B70" s="22" t="s">
        <v>444</v>
      </c>
      <c r="C70" s="38" t="s">
        <v>11</v>
      </c>
      <c r="D70" s="22" t="s">
        <v>82</v>
      </c>
      <c r="E70" s="37">
        <v>1</v>
      </c>
      <c r="F70" s="33">
        <v>360</v>
      </c>
      <c r="G70" s="103">
        <v>4.38</v>
      </c>
      <c r="H70" s="39"/>
    </row>
    <row r="71" spans="1:8" x14ac:dyDescent="0.25">
      <c r="A71" s="22">
        <v>327</v>
      </c>
      <c r="B71" s="22" t="s">
        <v>445</v>
      </c>
      <c r="C71" s="38" t="s">
        <v>11</v>
      </c>
      <c r="D71" s="22" t="s">
        <v>83</v>
      </c>
      <c r="E71" s="37">
        <v>1</v>
      </c>
      <c r="F71" s="33">
        <v>1440</v>
      </c>
      <c r="G71" s="103">
        <v>6.54</v>
      </c>
      <c r="H71" s="39"/>
    </row>
    <row r="72" spans="1:8" x14ac:dyDescent="0.25">
      <c r="A72" s="22">
        <v>331</v>
      </c>
      <c r="B72" s="22" t="s">
        <v>446</v>
      </c>
      <c r="C72" s="38" t="s">
        <v>11</v>
      </c>
      <c r="D72" s="22" t="s">
        <v>36</v>
      </c>
      <c r="E72" s="37">
        <v>1</v>
      </c>
      <c r="F72" s="33">
        <v>720</v>
      </c>
      <c r="G72" s="103">
        <v>1.99</v>
      </c>
      <c r="H72" s="39"/>
    </row>
    <row r="73" spans="1:8" x14ac:dyDescent="0.25">
      <c r="A73" s="22">
        <v>332</v>
      </c>
      <c r="B73" s="22" t="s">
        <v>447</v>
      </c>
      <c r="C73" s="38" t="s">
        <v>11</v>
      </c>
      <c r="D73" s="22" t="s">
        <v>36</v>
      </c>
      <c r="E73" s="37">
        <v>1</v>
      </c>
      <c r="F73" s="33">
        <v>720</v>
      </c>
      <c r="G73" s="103">
        <v>1.99</v>
      </c>
      <c r="H73" s="39"/>
    </row>
    <row r="74" spans="1:8" x14ac:dyDescent="0.25">
      <c r="A74" s="22">
        <v>334</v>
      </c>
      <c r="B74" s="22" t="s">
        <v>448</v>
      </c>
      <c r="C74" s="38" t="s">
        <v>11</v>
      </c>
      <c r="D74" s="22" t="s">
        <v>84</v>
      </c>
      <c r="E74" s="37">
        <v>1</v>
      </c>
      <c r="F74" s="33">
        <v>360</v>
      </c>
      <c r="G74" s="103">
        <v>4.2</v>
      </c>
      <c r="H74" s="39"/>
    </row>
    <row r="75" spans="1:8" x14ac:dyDescent="0.25">
      <c r="A75" s="22">
        <v>335</v>
      </c>
      <c r="B75" s="22" t="s">
        <v>449</v>
      </c>
      <c r="C75" s="38" t="s">
        <v>11</v>
      </c>
      <c r="D75" s="22" t="s">
        <v>43</v>
      </c>
      <c r="E75" s="37">
        <v>1</v>
      </c>
      <c r="F75" s="33">
        <v>720</v>
      </c>
      <c r="G75" s="103">
        <v>6.02</v>
      </c>
      <c r="H75" s="39"/>
    </row>
    <row r="76" spans="1:8" ht="15" customHeight="1" x14ac:dyDescent="0.25">
      <c r="A76" s="114" t="s">
        <v>85</v>
      </c>
      <c r="B76" s="115"/>
      <c r="C76" s="115"/>
      <c r="D76" s="115"/>
      <c r="E76" s="115"/>
      <c r="F76" s="115"/>
      <c r="G76" s="116"/>
      <c r="H76" s="117">
        <f>SUM(H5:H75)</f>
        <v>124067.31000000003</v>
      </c>
    </row>
  </sheetData>
  <sheetProtection algorithmName="SHA-512" hashValue="CY6GRWSuQrLc5MxfMci18nNR8j3VMTUpn1/uHbSn7uSi/adE4eecap7MkG53xobynFaqHbvTjJK6ps+BEPXGUQ==" saltValue="x94hcaMWLmWvLAwMbOcg9w==" spinCount="100000" sheet="1" objects="1" scenarios="1"/>
  <mergeCells count="3">
    <mergeCell ref="A76:G76"/>
    <mergeCell ref="A3:H3"/>
    <mergeCell ref="A1:H2"/>
  </mergeCells>
  <pageMargins left="0.511811024" right="0.511811024" top="0.78740157499999996" bottom="0.78740157499999996" header="0.31496062000000002" footer="0.31496062000000002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opLeftCell="A4" workbookViewId="0">
      <selection activeCell="F25" sqref="F25"/>
    </sheetView>
  </sheetViews>
  <sheetFormatPr defaultRowHeight="11.25" x14ac:dyDescent="0.2"/>
  <cols>
    <col min="1" max="1" width="4.42578125" style="7" bestFit="1" customWidth="1"/>
    <col min="2" max="2" width="62.85546875" style="7" customWidth="1"/>
    <col min="3" max="3" width="15.140625" style="2" customWidth="1"/>
    <col min="4" max="4" width="11.140625" style="2" bestFit="1" customWidth="1"/>
    <col min="5" max="5" width="5.7109375" style="8" bestFit="1" customWidth="1"/>
    <col min="6" max="6" width="6.5703125" style="7" bestFit="1" customWidth="1"/>
    <col min="7" max="7" width="12" style="10" bestFit="1" customWidth="1"/>
    <col min="8" max="8" width="15.85546875" style="10" customWidth="1"/>
    <col min="9" max="16384" width="9.140625" style="2"/>
  </cols>
  <sheetData>
    <row r="1" spans="1:8" ht="15" customHeight="1" x14ac:dyDescent="0.2">
      <c r="A1" s="91" t="s">
        <v>284</v>
      </c>
      <c r="B1" s="91"/>
      <c r="C1" s="91"/>
      <c r="D1" s="91"/>
      <c r="E1" s="91"/>
      <c r="F1" s="91"/>
      <c r="G1" s="91"/>
      <c r="H1" s="91"/>
    </row>
    <row r="2" spans="1:8" ht="15.75" customHeight="1" x14ac:dyDescent="0.2">
      <c r="A2" s="91"/>
      <c r="B2" s="91"/>
      <c r="C2" s="91"/>
      <c r="D2" s="91"/>
      <c r="E2" s="91"/>
      <c r="F2" s="91"/>
      <c r="G2" s="91"/>
      <c r="H2" s="91"/>
    </row>
    <row r="3" spans="1:8" ht="15" customHeight="1" x14ac:dyDescent="0.2">
      <c r="A3" s="88" t="s">
        <v>89</v>
      </c>
      <c r="B3" s="89"/>
      <c r="C3" s="89"/>
      <c r="D3" s="89"/>
      <c r="E3" s="89"/>
      <c r="F3" s="89"/>
      <c r="G3" s="89"/>
      <c r="H3" s="90"/>
    </row>
    <row r="4" spans="1:8" x14ac:dyDescent="0.2">
      <c r="A4" s="23" t="s">
        <v>1</v>
      </c>
      <c r="B4" s="45" t="s">
        <v>2</v>
      </c>
      <c r="C4" s="26" t="s">
        <v>3</v>
      </c>
      <c r="D4" s="23" t="s">
        <v>5</v>
      </c>
      <c r="E4" s="46" t="s">
        <v>7</v>
      </c>
      <c r="F4" s="23" t="s">
        <v>8</v>
      </c>
      <c r="G4" s="47" t="s">
        <v>9</v>
      </c>
      <c r="H4" s="47" t="s">
        <v>10</v>
      </c>
    </row>
    <row r="5" spans="1:8" x14ac:dyDescent="0.2">
      <c r="A5" s="27">
        <v>16</v>
      </c>
      <c r="B5" s="48" t="s">
        <v>90</v>
      </c>
      <c r="C5" s="32" t="s">
        <v>38</v>
      </c>
      <c r="D5" s="27" t="s">
        <v>91</v>
      </c>
      <c r="E5" s="49">
        <v>2</v>
      </c>
      <c r="F5" s="30">
        <v>15000</v>
      </c>
      <c r="G5" s="118">
        <v>0.11</v>
      </c>
      <c r="H5" s="50">
        <v>1650</v>
      </c>
    </row>
    <row r="6" spans="1:8" x14ac:dyDescent="0.2">
      <c r="A6" s="27">
        <v>37</v>
      </c>
      <c r="B6" s="48" t="s">
        <v>92</v>
      </c>
      <c r="C6" s="32" t="s">
        <v>11</v>
      </c>
      <c r="D6" s="27" t="s">
        <v>93</v>
      </c>
      <c r="E6" s="49">
        <v>2</v>
      </c>
      <c r="F6" s="30">
        <v>90000</v>
      </c>
      <c r="G6" s="118">
        <v>0.02</v>
      </c>
      <c r="H6" s="50">
        <v>1800</v>
      </c>
    </row>
    <row r="7" spans="1:8" x14ac:dyDescent="0.2">
      <c r="A7" s="27">
        <v>47</v>
      </c>
      <c r="B7" s="48" t="s">
        <v>94</v>
      </c>
      <c r="C7" s="32" t="s">
        <v>11</v>
      </c>
      <c r="D7" s="27" t="s">
        <v>95</v>
      </c>
      <c r="E7" s="49">
        <v>3</v>
      </c>
      <c r="F7" s="30">
        <v>10000</v>
      </c>
      <c r="G7" s="118">
        <v>0.41</v>
      </c>
      <c r="H7" s="50">
        <v>4100</v>
      </c>
    </row>
    <row r="8" spans="1:8" x14ac:dyDescent="0.2">
      <c r="A8" s="27">
        <v>57</v>
      </c>
      <c r="B8" s="48" t="s">
        <v>144</v>
      </c>
      <c r="C8" s="32" t="s">
        <v>38</v>
      </c>
      <c r="D8" s="27" t="s">
        <v>96</v>
      </c>
      <c r="E8" s="49">
        <v>5</v>
      </c>
      <c r="F8" s="30">
        <v>10000</v>
      </c>
      <c r="G8" s="118">
        <v>1.1499999999999999</v>
      </c>
      <c r="H8" s="50">
        <v>11500</v>
      </c>
    </row>
    <row r="9" spans="1:8" x14ac:dyDescent="0.2">
      <c r="A9" s="27">
        <v>58</v>
      </c>
      <c r="B9" s="48" t="s">
        <v>145</v>
      </c>
      <c r="C9" s="32" t="s">
        <v>38</v>
      </c>
      <c r="D9" s="27" t="s">
        <v>96</v>
      </c>
      <c r="E9" s="49">
        <v>3</v>
      </c>
      <c r="F9" s="30">
        <v>1000</v>
      </c>
      <c r="G9" s="118">
        <v>0.81</v>
      </c>
      <c r="H9" s="50">
        <v>810</v>
      </c>
    </row>
    <row r="10" spans="1:8" x14ac:dyDescent="0.2">
      <c r="A10" s="27">
        <v>63</v>
      </c>
      <c r="B10" s="48" t="s">
        <v>97</v>
      </c>
      <c r="C10" s="32" t="s">
        <v>11</v>
      </c>
      <c r="D10" s="27" t="s">
        <v>98</v>
      </c>
      <c r="E10" s="49">
        <v>1</v>
      </c>
      <c r="F10" s="30">
        <v>25000</v>
      </c>
      <c r="G10" s="118">
        <v>1.6E-2</v>
      </c>
      <c r="H10" s="50">
        <v>400</v>
      </c>
    </row>
    <row r="11" spans="1:8" x14ac:dyDescent="0.2">
      <c r="A11" s="27">
        <v>68</v>
      </c>
      <c r="B11" s="48" t="s">
        <v>99</v>
      </c>
      <c r="C11" s="32" t="s">
        <v>11</v>
      </c>
      <c r="D11" s="27" t="s">
        <v>100</v>
      </c>
      <c r="E11" s="49">
        <v>3</v>
      </c>
      <c r="F11" s="30">
        <v>30000</v>
      </c>
      <c r="G11" s="118">
        <v>0.155</v>
      </c>
      <c r="H11" s="50">
        <v>4650</v>
      </c>
    </row>
    <row r="12" spans="1:8" x14ac:dyDescent="0.2">
      <c r="A12" s="27">
        <v>82</v>
      </c>
      <c r="B12" s="48" t="s">
        <v>101</v>
      </c>
      <c r="C12" s="32" t="s">
        <v>11</v>
      </c>
      <c r="D12" s="27" t="s">
        <v>102</v>
      </c>
      <c r="E12" s="49">
        <v>1</v>
      </c>
      <c r="F12" s="30">
        <v>10000</v>
      </c>
      <c r="G12" s="118">
        <v>0.18</v>
      </c>
      <c r="H12" s="50">
        <v>1800</v>
      </c>
    </row>
    <row r="13" spans="1:8" x14ac:dyDescent="0.2">
      <c r="A13" s="27">
        <v>88</v>
      </c>
      <c r="B13" s="48" t="s">
        <v>103</v>
      </c>
      <c r="C13" s="32" t="s">
        <v>4</v>
      </c>
      <c r="D13" s="27" t="s">
        <v>76</v>
      </c>
      <c r="E13" s="49">
        <v>2</v>
      </c>
      <c r="F13" s="30">
        <v>1400</v>
      </c>
      <c r="G13" s="118">
        <v>1.7</v>
      </c>
      <c r="H13" s="50">
        <v>2380</v>
      </c>
    </row>
    <row r="14" spans="1:8" x14ac:dyDescent="0.2">
      <c r="A14" s="27">
        <v>102</v>
      </c>
      <c r="B14" s="48" t="s">
        <v>104</v>
      </c>
      <c r="C14" s="32" t="s">
        <v>38</v>
      </c>
      <c r="D14" s="27" t="s">
        <v>96</v>
      </c>
      <c r="E14" s="49">
        <v>3</v>
      </c>
      <c r="F14" s="30">
        <v>10000</v>
      </c>
      <c r="G14" s="118">
        <v>0.45</v>
      </c>
      <c r="H14" s="50">
        <v>4500</v>
      </c>
    </row>
    <row r="15" spans="1:8" x14ac:dyDescent="0.2">
      <c r="A15" s="27">
        <v>103</v>
      </c>
      <c r="B15" s="48" t="s">
        <v>105</v>
      </c>
      <c r="C15" s="32" t="s">
        <v>24</v>
      </c>
      <c r="D15" s="27" t="s">
        <v>106</v>
      </c>
      <c r="E15" s="49">
        <v>2</v>
      </c>
      <c r="F15" s="30">
        <v>4000</v>
      </c>
      <c r="G15" s="118">
        <v>0.69899999999999995</v>
      </c>
      <c r="H15" s="50">
        <v>2796</v>
      </c>
    </row>
    <row r="16" spans="1:8" x14ac:dyDescent="0.2">
      <c r="A16" s="48">
        <v>104</v>
      </c>
      <c r="B16" s="48" t="s">
        <v>147</v>
      </c>
      <c r="C16" s="44" t="s">
        <v>4</v>
      </c>
      <c r="D16" s="51" t="s">
        <v>146</v>
      </c>
      <c r="E16" s="52">
        <v>4</v>
      </c>
      <c r="F16" s="53">
        <v>3000</v>
      </c>
      <c r="G16" s="119">
        <v>0.85</v>
      </c>
      <c r="H16" s="54">
        <v>2550</v>
      </c>
    </row>
    <row r="17" spans="1:8" x14ac:dyDescent="0.2">
      <c r="A17" s="27">
        <v>109</v>
      </c>
      <c r="B17" s="48" t="s">
        <v>107</v>
      </c>
      <c r="C17" s="32" t="s">
        <v>38</v>
      </c>
      <c r="D17" s="27" t="s">
        <v>108</v>
      </c>
      <c r="E17" s="49">
        <v>2</v>
      </c>
      <c r="F17" s="30">
        <v>10000</v>
      </c>
      <c r="G17" s="118">
        <v>0.4</v>
      </c>
      <c r="H17" s="50">
        <v>4000</v>
      </c>
    </row>
    <row r="18" spans="1:8" x14ac:dyDescent="0.2">
      <c r="A18" s="27">
        <v>121</v>
      </c>
      <c r="B18" s="48" t="s">
        <v>109</v>
      </c>
      <c r="C18" s="32" t="s">
        <v>4</v>
      </c>
      <c r="D18" s="27" t="s">
        <v>96</v>
      </c>
      <c r="E18" s="49">
        <v>2</v>
      </c>
      <c r="F18" s="30">
        <v>5000</v>
      </c>
      <c r="G18" s="118">
        <v>0.6</v>
      </c>
      <c r="H18" s="50">
        <v>3000</v>
      </c>
    </row>
    <row r="19" spans="1:8" x14ac:dyDescent="0.2">
      <c r="A19" s="27">
        <v>124</v>
      </c>
      <c r="B19" s="48" t="s">
        <v>110</v>
      </c>
      <c r="C19" s="32" t="s">
        <v>38</v>
      </c>
      <c r="D19" s="27" t="s">
        <v>76</v>
      </c>
      <c r="E19" s="49">
        <v>5</v>
      </c>
      <c r="F19" s="30">
        <v>1200</v>
      </c>
      <c r="G19" s="118">
        <v>3.6</v>
      </c>
      <c r="H19" s="50">
        <v>4320</v>
      </c>
    </row>
    <row r="20" spans="1:8" x14ac:dyDescent="0.2">
      <c r="A20" s="27">
        <v>127</v>
      </c>
      <c r="B20" s="48" t="s">
        <v>111</v>
      </c>
      <c r="C20" s="32" t="s">
        <v>38</v>
      </c>
      <c r="D20" s="27" t="s">
        <v>76</v>
      </c>
      <c r="E20" s="49">
        <v>3</v>
      </c>
      <c r="F20" s="30">
        <v>1200</v>
      </c>
      <c r="G20" s="118">
        <v>1.2</v>
      </c>
      <c r="H20" s="50">
        <v>1440</v>
      </c>
    </row>
    <row r="21" spans="1:8" x14ac:dyDescent="0.2">
      <c r="A21" s="27">
        <v>145</v>
      </c>
      <c r="B21" s="48" t="s">
        <v>112</v>
      </c>
      <c r="C21" s="32" t="s">
        <v>4</v>
      </c>
      <c r="D21" s="27" t="s">
        <v>76</v>
      </c>
      <c r="E21" s="49">
        <v>2</v>
      </c>
      <c r="F21" s="30">
        <v>2000</v>
      </c>
      <c r="G21" s="118">
        <v>2.5499999999999998</v>
      </c>
      <c r="H21" s="50">
        <v>5100</v>
      </c>
    </row>
    <row r="22" spans="1:8" x14ac:dyDescent="0.2">
      <c r="A22" s="27">
        <v>150</v>
      </c>
      <c r="B22" s="48" t="s">
        <v>113</v>
      </c>
      <c r="C22" s="32" t="s">
        <v>11</v>
      </c>
      <c r="D22" s="27" t="s">
        <v>95</v>
      </c>
      <c r="E22" s="49">
        <v>4</v>
      </c>
      <c r="F22" s="30">
        <v>15000</v>
      </c>
      <c r="G22" s="118">
        <v>0.19</v>
      </c>
      <c r="H22" s="50">
        <v>2850</v>
      </c>
    </row>
    <row r="23" spans="1:8" x14ac:dyDescent="0.2">
      <c r="A23" s="27">
        <v>155</v>
      </c>
      <c r="B23" s="48" t="s">
        <v>114</v>
      </c>
      <c r="C23" s="32" t="s">
        <v>11</v>
      </c>
      <c r="D23" s="27" t="s">
        <v>115</v>
      </c>
      <c r="E23" s="49">
        <v>1</v>
      </c>
      <c r="F23" s="30">
        <v>20000</v>
      </c>
      <c r="G23" s="118">
        <v>0.04</v>
      </c>
      <c r="H23" s="50">
        <v>800</v>
      </c>
    </row>
    <row r="24" spans="1:8" x14ac:dyDescent="0.2">
      <c r="A24" s="27">
        <v>157</v>
      </c>
      <c r="B24" s="48" t="s">
        <v>116</v>
      </c>
      <c r="C24" s="32" t="s">
        <v>11</v>
      </c>
      <c r="D24" s="27" t="s">
        <v>76</v>
      </c>
      <c r="E24" s="49">
        <v>2</v>
      </c>
      <c r="F24" s="30">
        <v>100000</v>
      </c>
      <c r="G24" s="118">
        <v>2.5000000000000001E-2</v>
      </c>
      <c r="H24" s="50">
        <v>2500</v>
      </c>
    </row>
    <row r="25" spans="1:8" x14ac:dyDescent="0.2">
      <c r="A25" s="27">
        <v>158</v>
      </c>
      <c r="B25" s="48" t="s">
        <v>117</v>
      </c>
      <c r="C25" s="32" t="s">
        <v>38</v>
      </c>
      <c r="D25" s="27" t="s">
        <v>118</v>
      </c>
      <c r="E25" s="49">
        <v>2</v>
      </c>
      <c r="F25" s="30">
        <v>6000</v>
      </c>
      <c r="G25" s="118">
        <v>0.3</v>
      </c>
      <c r="H25" s="50">
        <v>1800</v>
      </c>
    </row>
    <row r="26" spans="1:8" x14ac:dyDescent="0.2">
      <c r="A26" s="27">
        <v>161</v>
      </c>
      <c r="B26" s="48" t="s">
        <v>119</v>
      </c>
      <c r="C26" s="32" t="s">
        <v>11</v>
      </c>
      <c r="D26" s="27" t="s">
        <v>120</v>
      </c>
      <c r="E26" s="49">
        <v>3</v>
      </c>
      <c r="F26" s="30">
        <v>12000</v>
      </c>
      <c r="G26" s="118">
        <v>1.7999999999999999E-2</v>
      </c>
      <c r="H26" s="50">
        <v>216</v>
      </c>
    </row>
    <row r="27" spans="1:8" x14ac:dyDescent="0.2">
      <c r="A27" s="27">
        <v>164</v>
      </c>
      <c r="B27" s="48" t="s">
        <v>121</v>
      </c>
      <c r="C27" s="32" t="s">
        <v>38</v>
      </c>
      <c r="D27" s="27" t="s">
        <v>91</v>
      </c>
      <c r="E27" s="49">
        <v>2</v>
      </c>
      <c r="F27" s="30">
        <v>5000</v>
      </c>
      <c r="G27" s="118">
        <v>0.19</v>
      </c>
      <c r="H27" s="50">
        <v>950</v>
      </c>
    </row>
    <row r="28" spans="1:8" x14ac:dyDescent="0.2">
      <c r="A28" s="27">
        <v>176</v>
      </c>
      <c r="B28" s="48" t="s">
        <v>122</v>
      </c>
      <c r="C28" s="32" t="s">
        <v>11</v>
      </c>
      <c r="D28" s="27" t="s">
        <v>95</v>
      </c>
      <c r="E28" s="49">
        <v>2</v>
      </c>
      <c r="F28" s="30">
        <v>30000</v>
      </c>
      <c r="G28" s="118">
        <v>1.4E-2</v>
      </c>
      <c r="H28" s="50">
        <v>420</v>
      </c>
    </row>
    <row r="29" spans="1:8" x14ac:dyDescent="0.2">
      <c r="A29" s="27">
        <v>178</v>
      </c>
      <c r="B29" s="48" t="s">
        <v>123</v>
      </c>
      <c r="C29" s="32" t="s">
        <v>38</v>
      </c>
      <c r="D29" s="27" t="s">
        <v>124</v>
      </c>
      <c r="E29" s="49">
        <v>4</v>
      </c>
      <c r="F29" s="30">
        <v>7000</v>
      </c>
      <c r="G29" s="118">
        <v>2</v>
      </c>
      <c r="H29" s="50">
        <v>14000</v>
      </c>
    </row>
    <row r="30" spans="1:8" x14ac:dyDescent="0.2">
      <c r="A30" s="27">
        <v>202</v>
      </c>
      <c r="B30" s="48" t="s">
        <v>125</v>
      </c>
      <c r="C30" s="32" t="s">
        <v>11</v>
      </c>
      <c r="D30" s="27" t="s">
        <v>126</v>
      </c>
      <c r="E30" s="49">
        <v>2</v>
      </c>
      <c r="F30" s="30">
        <v>10000</v>
      </c>
      <c r="G30" s="118">
        <v>4.2999999999999997E-2</v>
      </c>
      <c r="H30" s="50">
        <v>430</v>
      </c>
    </row>
    <row r="31" spans="1:8" x14ac:dyDescent="0.2">
      <c r="A31" s="27">
        <v>205</v>
      </c>
      <c r="B31" s="48" t="s">
        <v>127</v>
      </c>
      <c r="C31" s="32" t="s">
        <v>11</v>
      </c>
      <c r="D31" s="27" t="s">
        <v>102</v>
      </c>
      <c r="E31" s="49">
        <v>2</v>
      </c>
      <c r="F31" s="30">
        <v>80000</v>
      </c>
      <c r="G31" s="118">
        <v>2.9000000000000001E-2</v>
      </c>
      <c r="H31" s="50">
        <v>2320</v>
      </c>
    </row>
    <row r="32" spans="1:8" x14ac:dyDescent="0.2">
      <c r="A32" s="27">
        <v>214</v>
      </c>
      <c r="B32" s="48" t="s">
        <v>128</v>
      </c>
      <c r="C32" s="32" t="s">
        <v>11</v>
      </c>
      <c r="D32" s="27" t="s">
        <v>129</v>
      </c>
      <c r="E32" s="49">
        <v>3</v>
      </c>
      <c r="F32" s="30">
        <v>120000</v>
      </c>
      <c r="G32" s="118">
        <v>0.48</v>
      </c>
      <c r="H32" s="50">
        <v>57600</v>
      </c>
    </row>
    <row r="33" spans="1:8" x14ac:dyDescent="0.2">
      <c r="A33" s="27">
        <v>216</v>
      </c>
      <c r="B33" s="48" t="s">
        <v>130</v>
      </c>
      <c r="C33" s="32" t="s">
        <v>11</v>
      </c>
      <c r="D33" s="27" t="s">
        <v>131</v>
      </c>
      <c r="E33" s="49">
        <v>1</v>
      </c>
      <c r="F33" s="30">
        <v>6000</v>
      </c>
      <c r="G33" s="118">
        <v>0.06</v>
      </c>
      <c r="H33" s="50">
        <v>360</v>
      </c>
    </row>
    <row r="34" spans="1:8" x14ac:dyDescent="0.2">
      <c r="A34" s="27">
        <v>248</v>
      </c>
      <c r="B34" s="68" t="s">
        <v>150</v>
      </c>
      <c r="C34" s="49" t="s">
        <v>38</v>
      </c>
      <c r="D34" s="27" t="s">
        <v>76</v>
      </c>
      <c r="E34" s="49">
        <v>3</v>
      </c>
      <c r="F34" s="30">
        <v>2000</v>
      </c>
      <c r="G34" s="118">
        <v>2</v>
      </c>
      <c r="H34" s="50">
        <v>4000</v>
      </c>
    </row>
    <row r="35" spans="1:8" x14ac:dyDescent="0.2">
      <c r="A35" s="27">
        <v>254</v>
      </c>
      <c r="B35" s="48" t="s">
        <v>132</v>
      </c>
      <c r="C35" s="32" t="s">
        <v>69</v>
      </c>
      <c r="D35" s="27" t="s">
        <v>133</v>
      </c>
      <c r="E35" s="49">
        <v>2</v>
      </c>
      <c r="F35" s="30">
        <v>200000</v>
      </c>
      <c r="G35" s="118">
        <v>0.06</v>
      </c>
      <c r="H35" s="50">
        <v>12000</v>
      </c>
    </row>
    <row r="36" spans="1:8" x14ac:dyDescent="0.2">
      <c r="A36" s="27">
        <v>261</v>
      </c>
      <c r="B36" s="48" t="s">
        <v>134</v>
      </c>
      <c r="C36" s="32" t="s">
        <v>11</v>
      </c>
      <c r="D36" s="27" t="s">
        <v>102</v>
      </c>
      <c r="E36" s="49">
        <v>1</v>
      </c>
      <c r="F36" s="30">
        <v>100000</v>
      </c>
      <c r="G36" s="118">
        <v>3.7999999999999999E-2</v>
      </c>
      <c r="H36" s="50">
        <v>3800</v>
      </c>
    </row>
    <row r="37" spans="1:8" x14ac:dyDescent="0.2">
      <c r="A37" s="27">
        <v>262</v>
      </c>
      <c r="B37" s="48" t="s">
        <v>135</v>
      </c>
      <c r="C37" s="32" t="s">
        <v>4</v>
      </c>
      <c r="D37" s="27" t="s">
        <v>96</v>
      </c>
      <c r="E37" s="49">
        <v>1</v>
      </c>
      <c r="F37" s="30">
        <v>2000</v>
      </c>
      <c r="G37" s="118">
        <v>0.63</v>
      </c>
      <c r="H37" s="50">
        <v>1260</v>
      </c>
    </row>
    <row r="38" spans="1:8" x14ac:dyDescent="0.2">
      <c r="A38" s="27">
        <v>265</v>
      </c>
      <c r="B38" s="68" t="s">
        <v>149</v>
      </c>
      <c r="C38" s="49" t="s">
        <v>38</v>
      </c>
      <c r="D38" s="27" t="s">
        <v>136</v>
      </c>
      <c r="E38" s="49">
        <v>3</v>
      </c>
      <c r="F38" s="30">
        <v>2000</v>
      </c>
      <c r="G38" s="118">
        <v>1.3</v>
      </c>
      <c r="H38" s="50">
        <v>2600</v>
      </c>
    </row>
    <row r="39" spans="1:8" x14ac:dyDescent="0.2">
      <c r="A39" s="27">
        <v>281</v>
      </c>
      <c r="B39" s="48" t="s">
        <v>137</v>
      </c>
      <c r="C39" s="32" t="s">
        <v>11</v>
      </c>
      <c r="D39" s="27" t="s">
        <v>95</v>
      </c>
      <c r="E39" s="49">
        <v>2</v>
      </c>
      <c r="F39" s="30">
        <v>60000</v>
      </c>
      <c r="G39" s="118">
        <v>0.06</v>
      </c>
      <c r="H39" s="50">
        <v>3600</v>
      </c>
    </row>
    <row r="40" spans="1:8" x14ac:dyDescent="0.2">
      <c r="A40" s="27">
        <v>282</v>
      </c>
      <c r="B40" s="48" t="s">
        <v>138</v>
      </c>
      <c r="C40" s="32" t="s">
        <v>38</v>
      </c>
      <c r="D40" s="27" t="s">
        <v>96</v>
      </c>
      <c r="E40" s="49">
        <v>3</v>
      </c>
      <c r="F40" s="30">
        <v>15000</v>
      </c>
      <c r="G40" s="118">
        <v>0.32</v>
      </c>
      <c r="H40" s="50">
        <v>4800</v>
      </c>
    </row>
    <row r="41" spans="1:8" x14ac:dyDescent="0.2">
      <c r="A41" s="27">
        <v>296</v>
      </c>
      <c r="B41" s="48" t="s">
        <v>139</v>
      </c>
      <c r="C41" s="32" t="s">
        <v>11</v>
      </c>
      <c r="D41" s="27" t="s">
        <v>140</v>
      </c>
      <c r="E41" s="49">
        <v>1</v>
      </c>
      <c r="F41" s="30">
        <v>50000</v>
      </c>
      <c r="G41" s="118">
        <v>7.0000000000000007E-2</v>
      </c>
      <c r="H41" s="50">
        <v>3500</v>
      </c>
    </row>
    <row r="42" spans="1:8" x14ac:dyDescent="0.2">
      <c r="A42" s="27">
        <v>298</v>
      </c>
      <c r="B42" s="48" t="s">
        <v>141</v>
      </c>
      <c r="C42" s="32" t="s">
        <v>38</v>
      </c>
      <c r="D42" s="27" t="s">
        <v>91</v>
      </c>
      <c r="E42" s="49">
        <v>1</v>
      </c>
      <c r="F42" s="30">
        <v>1000</v>
      </c>
      <c r="G42" s="118">
        <v>0.2</v>
      </c>
      <c r="H42" s="50">
        <v>200</v>
      </c>
    </row>
    <row r="43" spans="1:8" x14ac:dyDescent="0.2">
      <c r="A43" s="27">
        <v>301</v>
      </c>
      <c r="B43" s="48" t="s">
        <v>148</v>
      </c>
      <c r="C43" s="32" t="s">
        <v>4</v>
      </c>
      <c r="D43" s="27" t="s">
        <v>91</v>
      </c>
      <c r="E43" s="49">
        <v>2</v>
      </c>
      <c r="F43" s="30">
        <v>14000</v>
      </c>
      <c r="G43" s="118">
        <v>1.75</v>
      </c>
      <c r="H43" s="50">
        <v>24500</v>
      </c>
    </row>
    <row r="44" spans="1:8" x14ac:dyDescent="0.2">
      <c r="A44" s="27">
        <v>328</v>
      </c>
      <c r="B44" s="48" t="s">
        <v>142</v>
      </c>
      <c r="C44" s="32" t="s">
        <v>4</v>
      </c>
      <c r="D44" s="27" t="s">
        <v>76</v>
      </c>
      <c r="E44" s="49">
        <v>4</v>
      </c>
      <c r="F44" s="30">
        <v>2000</v>
      </c>
      <c r="G44" s="118">
        <v>2</v>
      </c>
      <c r="H44" s="50">
        <v>4000</v>
      </c>
    </row>
    <row r="45" spans="1:8" x14ac:dyDescent="0.2">
      <c r="A45" s="27">
        <v>329</v>
      </c>
      <c r="B45" s="48" t="s">
        <v>143</v>
      </c>
      <c r="C45" s="32" t="s">
        <v>38</v>
      </c>
      <c r="D45" s="27" t="s">
        <v>124</v>
      </c>
      <c r="E45" s="49">
        <v>3</v>
      </c>
      <c r="F45" s="30">
        <v>2000</v>
      </c>
      <c r="G45" s="118">
        <v>3.4</v>
      </c>
      <c r="H45" s="50">
        <v>6800</v>
      </c>
    </row>
    <row r="46" spans="1:8" ht="15" customHeight="1" x14ac:dyDescent="0.2">
      <c r="A46" s="120" t="s">
        <v>85</v>
      </c>
      <c r="B46" s="120"/>
      <c r="C46" s="120"/>
      <c r="D46" s="120"/>
      <c r="E46" s="120"/>
      <c r="F46" s="120"/>
      <c r="G46" s="120"/>
      <c r="H46" s="121">
        <f>SUM(H5:H45)</f>
        <v>212102</v>
      </c>
    </row>
  </sheetData>
  <sheetProtection algorithmName="SHA-512" hashValue="LeUOk2KRm2vyruw41Xj6xOfU2/toDLg6bUOXUXm3Sn6axIeB48q+RXioFFI+K5H7FqgXR7+1dKZ0Eey46aaspQ==" saltValue="tileTKTie8FlgWEw0wfvAw==" spinCount="100000" sheet="1" objects="1" scenarios="1"/>
  <mergeCells count="3">
    <mergeCell ref="A46:G46"/>
    <mergeCell ref="A3:H3"/>
    <mergeCell ref="A1:H2"/>
  </mergeCells>
  <pageMargins left="0.51181102362204722" right="0.51181102362204722" top="0.59055118110236227" bottom="0.39370078740157483" header="0.31496062992125984" footer="0.31496062992125984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opLeftCell="A13" workbookViewId="0">
      <selection activeCell="G32" sqref="G32"/>
    </sheetView>
  </sheetViews>
  <sheetFormatPr defaultRowHeight="15" x14ac:dyDescent="0.25"/>
  <cols>
    <col min="1" max="1" width="4.42578125" style="7" bestFit="1" customWidth="1"/>
    <col min="2" max="2" width="60.5703125" style="7" customWidth="1"/>
    <col min="3" max="3" width="15.140625" style="8" customWidth="1"/>
    <col min="4" max="4" width="11.140625" style="2" bestFit="1" customWidth="1"/>
    <col min="5" max="5" width="5.7109375" style="8" bestFit="1" customWidth="1"/>
    <col min="6" max="6" width="11.28515625" style="8" bestFit="1" customWidth="1"/>
    <col min="7" max="7" width="13.7109375" style="10" bestFit="1" customWidth="1"/>
    <col min="8" max="8" width="14.42578125" style="10" bestFit="1" customWidth="1"/>
  </cols>
  <sheetData>
    <row r="1" spans="1:8" x14ac:dyDescent="0.25">
      <c r="A1" s="91" t="s">
        <v>284</v>
      </c>
      <c r="B1" s="91"/>
      <c r="C1" s="91"/>
      <c r="D1" s="91"/>
      <c r="E1" s="91"/>
      <c r="F1" s="91"/>
      <c r="G1" s="91"/>
      <c r="H1" s="91"/>
    </row>
    <row r="2" spans="1:8" x14ac:dyDescent="0.25">
      <c r="A2" s="91"/>
      <c r="B2" s="91"/>
      <c r="C2" s="91"/>
      <c r="D2" s="91"/>
      <c r="E2" s="91"/>
      <c r="F2" s="91"/>
      <c r="G2" s="91"/>
      <c r="H2" s="91"/>
    </row>
    <row r="3" spans="1:8" x14ac:dyDescent="0.25">
      <c r="A3" s="88" t="s">
        <v>294</v>
      </c>
      <c r="B3" s="89"/>
      <c r="C3" s="89"/>
      <c r="D3" s="89"/>
      <c r="E3" s="89"/>
      <c r="F3" s="89"/>
      <c r="G3" s="89"/>
      <c r="H3" s="90"/>
    </row>
    <row r="4" spans="1:8" x14ac:dyDescent="0.25">
      <c r="A4" s="23" t="s">
        <v>1</v>
      </c>
      <c r="B4" s="23" t="s">
        <v>2</v>
      </c>
      <c r="C4" s="26" t="s">
        <v>3</v>
      </c>
      <c r="D4" s="23" t="s">
        <v>5</v>
      </c>
      <c r="E4" s="46" t="s">
        <v>7</v>
      </c>
      <c r="F4" s="46" t="s">
        <v>8</v>
      </c>
      <c r="G4" s="23" t="s">
        <v>9</v>
      </c>
      <c r="H4" s="67" t="s">
        <v>10</v>
      </c>
    </row>
    <row r="5" spans="1:8" x14ac:dyDescent="0.25">
      <c r="A5" s="27">
        <v>22</v>
      </c>
      <c r="B5" s="27" t="s">
        <v>295</v>
      </c>
      <c r="C5" s="32" t="s">
        <v>11</v>
      </c>
      <c r="D5" s="27" t="s">
        <v>16</v>
      </c>
      <c r="E5" s="49">
        <v>1</v>
      </c>
      <c r="F5" s="64">
        <v>1080</v>
      </c>
      <c r="G5" s="105">
        <v>0.10299999999999999</v>
      </c>
      <c r="H5" s="63">
        <v>111.24</v>
      </c>
    </row>
    <row r="6" spans="1:8" x14ac:dyDescent="0.25">
      <c r="A6" s="27">
        <v>23</v>
      </c>
      <c r="B6" s="27" t="s">
        <v>296</v>
      </c>
      <c r="C6" s="32" t="s">
        <v>11</v>
      </c>
      <c r="D6" s="27" t="s">
        <v>16</v>
      </c>
      <c r="E6" s="49">
        <v>1</v>
      </c>
      <c r="F6" s="49">
        <v>360</v>
      </c>
      <c r="G6" s="105">
        <v>0.10100000000000001</v>
      </c>
      <c r="H6" s="63">
        <v>36.36</v>
      </c>
    </row>
    <row r="7" spans="1:8" x14ac:dyDescent="0.25">
      <c r="A7" s="27">
        <v>24</v>
      </c>
      <c r="B7" s="27" t="s">
        <v>297</v>
      </c>
      <c r="C7" s="32" t="s">
        <v>11</v>
      </c>
      <c r="D7" s="27" t="s">
        <v>16</v>
      </c>
      <c r="E7" s="49">
        <v>1</v>
      </c>
      <c r="F7" s="49">
        <v>720</v>
      </c>
      <c r="G7" s="105">
        <v>0.154</v>
      </c>
      <c r="H7" s="63">
        <v>110.88</v>
      </c>
    </row>
    <row r="8" spans="1:8" x14ac:dyDescent="0.25">
      <c r="A8" s="27">
        <v>59</v>
      </c>
      <c r="B8" s="27" t="s">
        <v>298</v>
      </c>
      <c r="C8" s="32" t="s">
        <v>11</v>
      </c>
      <c r="D8" s="27" t="s">
        <v>299</v>
      </c>
      <c r="E8" s="49">
        <v>1</v>
      </c>
      <c r="F8" s="49">
        <v>360</v>
      </c>
      <c r="G8" s="105">
        <v>0.48399999999999999</v>
      </c>
      <c r="H8" s="63">
        <v>174.24</v>
      </c>
    </row>
    <row r="9" spans="1:8" x14ac:dyDescent="0.25">
      <c r="A9" s="27">
        <v>61</v>
      </c>
      <c r="B9" s="27" t="s">
        <v>300</v>
      </c>
      <c r="C9" s="32" t="s">
        <v>11</v>
      </c>
      <c r="D9" s="27" t="s">
        <v>65</v>
      </c>
      <c r="E9" s="49">
        <v>1</v>
      </c>
      <c r="F9" s="64">
        <v>1800</v>
      </c>
      <c r="G9" s="105">
        <v>0.7</v>
      </c>
      <c r="H9" s="63">
        <v>1260</v>
      </c>
    </row>
    <row r="10" spans="1:8" x14ac:dyDescent="0.25">
      <c r="A10" s="27">
        <v>85</v>
      </c>
      <c r="B10" s="27" t="s">
        <v>301</v>
      </c>
      <c r="C10" s="32" t="s">
        <v>4</v>
      </c>
      <c r="D10" s="27" t="s">
        <v>16</v>
      </c>
      <c r="E10" s="49">
        <v>1</v>
      </c>
      <c r="F10" s="49">
        <v>50</v>
      </c>
      <c r="G10" s="105">
        <v>44.5</v>
      </c>
      <c r="H10" s="63">
        <v>2225</v>
      </c>
    </row>
    <row r="11" spans="1:8" x14ac:dyDescent="0.25">
      <c r="A11" s="27">
        <v>86</v>
      </c>
      <c r="B11" s="27" t="s">
        <v>302</v>
      </c>
      <c r="C11" s="32" t="s">
        <v>24</v>
      </c>
      <c r="D11" s="27" t="s">
        <v>303</v>
      </c>
      <c r="E11" s="49">
        <v>1</v>
      </c>
      <c r="F11" s="49">
        <v>60</v>
      </c>
      <c r="G11" s="105">
        <v>4.82</v>
      </c>
      <c r="H11" s="63">
        <v>289.2</v>
      </c>
    </row>
    <row r="12" spans="1:8" x14ac:dyDescent="0.25">
      <c r="A12" s="27">
        <v>87</v>
      </c>
      <c r="B12" s="27" t="s">
        <v>304</v>
      </c>
      <c r="C12" s="32" t="s">
        <v>11</v>
      </c>
      <c r="D12" s="27" t="s">
        <v>305</v>
      </c>
      <c r="E12" s="49">
        <v>1</v>
      </c>
      <c r="F12" s="64">
        <v>12000</v>
      </c>
      <c r="G12" s="105">
        <v>0.78</v>
      </c>
      <c r="H12" s="63">
        <v>9360</v>
      </c>
    </row>
    <row r="13" spans="1:8" x14ac:dyDescent="0.25">
      <c r="A13" s="27">
        <v>112</v>
      </c>
      <c r="B13" s="27" t="s">
        <v>306</v>
      </c>
      <c r="C13" s="32" t="s">
        <v>11</v>
      </c>
      <c r="D13" s="27" t="s">
        <v>16</v>
      </c>
      <c r="E13" s="49">
        <v>1</v>
      </c>
      <c r="F13" s="64">
        <v>1200</v>
      </c>
      <c r="G13" s="105">
        <v>0.20499999999999999</v>
      </c>
      <c r="H13" s="63">
        <v>246</v>
      </c>
    </row>
    <row r="14" spans="1:8" x14ac:dyDescent="0.25">
      <c r="A14" s="27">
        <v>129</v>
      </c>
      <c r="B14" s="27" t="s">
        <v>307</v>
      </c>
      <c r="C14" s="32" t="s">
        <v>11</v>
      </c>
      <c r="D14" s="27" t="s">
        <v>16</v>
      </c>
      <c r="E14" s="49">
        <v>1</v>
      </c>
      <c r="F14" s="49">
        <v>360</v>
      </c>
      <c r="G14" s="105">
        <v>1.64</v>
      </c>
      <c r="H14" s="63">
        <v>590.4</v>
      </c>
    </row>
    <row r="15" spans="1:8" x14ac:dyDescent="0.25">
      <c r="A15" s="27">
        <v>130</v>
      </c>
      <c r="B15" s="27" t="s">
        <v>308</v>
      </c>
      <c r="C15" s="32" t="s">
        <v>11</v>
      </c>
      <c r="D15" s="27" t="s">
        <v>16</v>
      </c>
      <c r="E15" s="49">
        <v>1</v>
      </c>
      <c r="F15" s="49">
        <v>360</v>
      </c>
      <c r="G15" s="105">
        <v>1.64</v>
      </c>
      <c r="H15" s="63">
        <v>590.4</v>
      </c>
    </row>
    <row r="16" spans="1:8" x14ac:dyDescent="0.25">
      <c r="A16" s="27">
        <v>131</v>
      </c>
      <c r="B16" s="27" t="s">
        <v>309</v>
      </c>
      <c r="C16" s="32" t="s">
        <v>11</v>
      </c>
      <c r="D16" s="27" t="s">
        <v>16</v>
      </c>
      <c r="E16" s="49">
        <v>1</v>
      </c>
      <c r="F16" s="49">
        <v>360</v>
      </c>
      <c r="G16" s="105">
        <v>3.15</v>
      </c>
      <c r="H16" s="63">
        <v>1134</v>
      </c>
    </row>
    <row r="17" spans="1:8" x14ac:dyDescent="0.25">
      <c r="A17" s="27">
        <v>185</v>
      </c>
      <c r="B17" s="27" t="s">
        <v>310</v>
      </c>
      <c r="C17" s="32" t="s">
        <v>11</v>
      </c>
      <c r="D17" s="27" t="s">
        <v>299</v>
      </c>
      <c r="E17" s="49">
        <v>1</v>
      </c>
      <c r="F17" s="64">
        <v>3000</v>
      </c>
      <c r="G17" s="105">
        <v>0.23300000000000001</v>
      </c>
      <c r="H17" s="63">
        <v>699</v>
      </c>
    </row>
    <row r="18" spans="1:8" x14ac:dyDescent="0.25">
      <c r="A18" s="27">
        <v>203</v>
      </c>
      <c r="B18" s="27" t="s">
        <v>311</v>
      </c>
      <c r="C18" s="32" t="s">
        <v>11</v>
      </c>
      <c r="D18" s="27" t="s">
        <v>16</v>
      </c>
      <c r="E18" s="49">
        <v>1</v>
      </c>
      <c r="F18" s="64">
        <v>1080</v>
      </c>
      <c r="G18" s="105">
        <v>8.6999999999999994E-2</v>
      </c>
      <c r="H18" s="63">
        <v>93.96</v>
      </c>
    </row>
    <row r="19" spans="1:8" x14ac:dyDescent="0.25">
      <c r="A19" s="27">
        <v>220</v>
      </c>
      <c r="B19" s="27" t="s">
        <v>312</v>
      </c>
      <c r="C19" s="32" t="s">
        <v>11</v>
      </c>
      <c r="D19" s="27" t="s">
        <v>222</v>
      </c>
      <c r="E19" s="49">
        <v>1</v>
      </c>
      <c r="F19" s="64">
        <v>6000</v>
      </c>
      <c r="G19" s="105">
        <v>0.56999999999999995</v>
      </c>
      <c r="H19" s="63">
        <v>3420</v>
      </c>
    </row>
    <row r="20" spans="1:8" x14ac:dyDescent="0.25">
      <c r="A20" s="27">
        <v>245</v>
      </c>
      <c r="B20" s="27" t="s">
        <v>450</v>
      </c>
      <c r="C20" s="72" t="s">
        <v>11</v>
      </c>
      <c r="D20" s="27" t="s">
        <v>65</v>
      </c>
      <c r="E20" s="49">
        <v>1</v>
      </c>
      <c r="F20" s="64">
        <v>1500</v>
      </c>
      <c r="G20" s="105">
        <v>0.25700000000000001</v>
      </c>
      <c r="H20" s="74"/>
    </row>
    <row r="21" spans="1:8" x14ac:dyDescent="0.25">
      <c r="A21" s="27">
        <v>251</v>
      </c>
      <c r="B21" s="27" t="s">
        <v>313</v>
      </c>
      <c r="C21" s="72" t="s">
        <v>69</v>
      </c>
      <c r="D21" s="27" t="s">
        <v>203</v>
      </c>
      <c r="E21" s="49">
        <v>1</v>
      </c>
      <c r="F21" s="64">
        <v>10000</v>
      </c>
      <c r="G21" s="105">
        <v>0.63</v>
      </c>
      <c r="H21" s="63">
        <v>6300</v>
      </c>
    </row>
    <row r="22" spans="1:8" x14ac:dyDescent="0.25">
      <c r="A22" s="27">
        <v>269</v>
      </c>
      <c r="B22" s="27" t="s">
        <v>314</v>
      </c>
      <c r="C22" s="72" t="s">
        <v>11</v>
      </c>
      <c r="D22" s="27" t="s">
        <v>82</v>
      </c>
      <c r="E22" s="49">
        <v>1</v>
      </c>
      <c r="F22" s="64">
        <v>4000</v>
      </c>
      <c r="G22" s="105">
        <v>0.89</v>
      </c>
      <c r="H22" s="63">
        <v>3560</v>
      </c>
    </row>
    <row r="23" spans="1:8" x14ac:dyDescent="0.25">
      <c r="A23" s="27">
        <v>271</v>
      </c>
      <c r="B23" s="27" t="s">
        <v>315</v>
      </c>
      <c r="C23" s="72" t="s">
        <v>11</v>
      </c>
      <c r="D23" s="27" t="s">
        <v>82</v>
      </c>
      <c r="E23" s="49">
        <v>1</v>
      </c>
      <c r="F23" s="49">
        <v>672</v>
      </c>
      <c r="G23" s="105">
        <v>0.89</v>
      </c>
      <c r="H23" s="63">
        <v>598.08000000000004</v>
      </c>
    </row>
    <row r="24" spans="1:8" x14ac:dyDescent="0.25">
      <c r="A24" s="27">
        <v>272</v>
      </c>
      <c r="B24" s="27" t="s">
        <v>316</v>
      </c>
      <c r="C24" s="72" t="s">
        <v>11</v>
      </c>
      <c r="D24" s="27" t="s">
        <v>82</v>
      </c>
      <c r="E24" s="49">
        <v>1</v>
      </c>
      <c r="F24" s="49">
        <v>672</v>
      </c>
      <c r="G24" s="105">
        <v>0.89</v>
      </c>
      <c r="H24" s="63">
        <v>598.08000000000004</v>
      </c>
    </row>
    <row r="25" spans="1:8" x14ac:dyDescent="0.25">
      <c r="A25" s="27">
        <v>280</v>
      </c>
      <c r="B25" s="27" t="s">
        <v>317</v>
      </c>
      <c r="C25" s="72" t="s">
        <v>11</v>
      </c>
      <c r="D25" s="27" t="s">
        <v>305</v>
      </c>
      <c r="E25" s="49">
        <v>1</v>
      </c>
      <c r="F25" s="49">
        <v>360</v>
      </c>
      <c r="G25" s="105">
        <v>0.26</v>
      </c>
      <c r="H25" s="63">
        <v>93.6</v>
      </c>
    </row>
    <row r="26" spans="1:8" x14ac:dyDescent="0.25">
      <c r="A26" s="27">
        <v>283</v>
      </c>
      <c r="B26" s="27" t="s">
        <v>318</v>
      </c>
      <c r="C26" s="72" t="s">
        <v>4</v>
      </c>
      <c r="D26" s="27" t="s">
        <v>16</v>
      </c>
      <c r="E26" s="49">
        <v>1</v>
      </c>
      <c r="F26" s="49">
        <v>36</v>
      </c>
      <c r="G26" s="105">
        <v>4.9800000000000004</v>
      </c>
      <c r="H26" s="63">
        <v>179.28</v>
      </c>
    </row>
    <row r="27" spans="1:8" x14ac:dyDescent="0.25">
      <c r="A27" s="27">
        <v>284</v>
      </c>
      <c r="B27" s="27" t="s">
        <v>319</v>
      </c>
      <c r="C27" s="72" t="s">
        <v>11</v>
      </c>
      <c r="D27" s="27" t="s">
        <v>305</v>
      </c>
      <c r="E27" s="49">
        <v>1</v>
      </c>
      <c r="F27" s="49">
        <v>48</v>
      </c>
      <c r="G27" s="105">
        <v>6.57</v>
      </c>
      <c r="H27" s="63">
        <v>315.36</v>
      </c>
    </row>
    <row r="28" spans="1:8" x14ac:dyDescent="0.25">
      <c r="A28" s="27">
        <v>319</v>
      </c>
      <c r="B28" s="27" t="s">
        <v>322</v>
      </c>
      <c r="C28" s="72" t="s">
        <v>4</v>
      </c>
      <c r="D28" s="27" t="s">
        <v>79</v>
      </c>
      <c r="E28" s="49">
        <v>1</v>
      </c>
      <c r="F28" s="49">
        <v>200</v>
      </c>
      <c r="G28" s="105">
        <v>1.64</v>
      </c>
      <c r="H28" s="63">
        <v>328</v>
      </c>
    </row>
    <row r="29" spans="1:8" x14ac:dyDescent="0.25">
      <c r="A29" s="27">
        <v>336</v>
      </c>
      <c r="B29" s="27" t="s">
        <v>320</v>
      </c>
      <c r="C29" s="72" t="s">
        <v>11</v>
      </c>
      <c r="D29" s="27" t="s">
        <v>321</v>
      </c>
      <c r="E29" s="49">
        <v>1</v>
      </c>
      <c r="F29" s="49">
        <v>360</v>
      </c>
      <c r="G29" s="105">
        <v>0.59</v>
      </c>
      <c r="H29" s="63">
        <v>212.4</v>
      </c>
    </row>
    <row r="30" spans="1:8" x14ac:dyDescent="0.25">
      <c r="A30" s="107" t="s">
        <v>85</v>
      </c>
      <c r="B30" s="107"/>
      <c r="C30" s="107"/>
      <c r="D30" s="107"/>
      <c r="E30" s="107"/>
      <c r="F30" s="107"/>
      <c r="G30" s="107"/>
      <c r="H30" s="75">
        <f>SUM(H5:H29)</f>
        <v>32525.480000000003</v>
      </c>
    </row>
  </sheetData>
  <sheetProtection algorithmName="SHA-512" hashValue="jI+0ICaReGr96It5R4Ye2ItTgbXhO/FcyWQcz04QaT9+H4u+/qY3a3vI4hBj+7nF+vFnRJAZ+DlBNhigTPSSsA==" saltValue="Ipy7RPoEaMuI+A7MvirpsQ==" spinCount="100000" sheet="1" objects="1" scenarios="1"/>
  <mergeCells count="3">
    <mergeCell ref="A30:G30"/>
    <mergeCell ref="A3:H3"/>
    <mergeCell ref="A1:H2"/>
  </mergeCells>
  <pageMargins left="0.511811024" right="0.511811024" top="0.78740157499999996" bottom="0.78740157499999996" header="0.31496062000000002" footer="0.31496062000000002"/>
  <pageSetup paperSize="9" scale="9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workbookViewId="0">
      <selection activeCell="D21" sqref="D21"/>
    </sheetView>
  </sheetViews>
  <sheetFormatPr defaultRowHeight="12.75" x14ac:dyDescent="0.2"/>
  <cols>
    <col min="1" max="1" width="3.28515625" style="79" bestFit="1" customWidth="1"/>
    <col min="2" max="2" width="76.85546875" style="79" customWidth="1"/>
    <col min="3" max="3" width="42.140625" style="79" customWidth="1"/>
    <col min="4" max="16384" width="9.140625" style="79"/>
  </cols>
  <sheetData>
    <row r="1" spans="1:3" x14ac:dyDescent="0.2">
      <c r="A1" s="100" t="s">
        <v>453</v>
      </c>
      <c r="B1" s="100"/>
      <c r="C1" s="100"/>
    </row>
    <row r="2" spans="1:3" x14ac:dyDescent="0.2">
      <c r="A2" s="100"/>
      <c r="B2" s="100"/>
      <c r="C2" s="100"/>
    </row>
    <row r="3" spans="1:3" s="80" customFormat="1" x14ac:dyDescent="0.2">
      <c r="A3" s="86"/>
      <c r="B3" s="86" t="s">
        <v>405</v>
      </c>
      <c r="C3" s="87" t="s">
        <v>406</v>
      </c>
    </row>
    <row r="4" spans="1:3" s="82" customFormat="1" x14ac:dyDescent="0.2">
      <c r="A4" s="81">
        <v>1</v>
      </c>
      <c r="B4" s="81" t="s">
        <v>179</v>
      </c>
      <c r="C4" s="83">
        <f>'1) Aglon'!H11</f>
        <v>97316</v>
      </c>
    </row>
    <row r="5" spans="1:3" s="82" customFormat="1" x14ac:dyDescent="0.2">
      <c r="A5" s="81">
        <v>2</v>
      </c>
      <c r="B5" s="81" t="s">
        <v>151</v>
      </c>
      <c r="C5" s="83">
        <f>'2) Cir Olímpio'!H24</f>
        <v>129917.7</v>
      </c>
    </row>
    <row r="6" spans="1:3" x14ac:dyDescent="0.2">
      <c r="A6" s="81">
        <v>3</v>
      </c>
      <c r="B6" s="81" t="s">
        <v>265</v>
      </c>
      <c r="C6" s="84">
        <f>'3) Cir Pinheiro'!H8</f>
        <v>160</v>
      </c>
    </row>
    <row r="7" spans="1:3" x14ac:dyDescent="0.2">
      <c r="A7" s="81">
        <v>4</v>
      </c>
      <c r="B7" s="81" t="s">
        <v>233</v>
      </c>
      <c r="C7" s="84">
        <f>'4) Cristália'!H34</f>
        <v>194468.2</v>
      </c>
    </row>
    <row r="8" spans="1:3" x14ac:dyDescent="0.2">
      <c r="A8" s="81">
        <v>5</v>
      </c>
      <c r="B8" s="81" t="s">
        <v>381</v>
      </c>
      <c r="C8" s="84">
        <f>'5) Dimebrás'!H26</f>
        <v>222400.96</v>
      </c>
    </row>
    <row r="9" spans="1:3" x14ac:dyDescent="0.2">
      <c r="A9" s="81">
        <v>6</v>
      </c>
      <c r="B9" s="81" t="s">
        <v>323</v>
      </c>
      <c r="C9" s="84">
        <f>'6) Inovamed'!H43</f>
        <v>161976.4</v>
      </c>
    </row>
    <row r="10" spans="1:3" x14ac:dyDescent="0.2">
      <c r="A10" s="81">
        <v>7</v>
      </c>
      <c r="B10" s="81" t="s">
        <v>268</v>
      </c>
      <c r="C10" s="84">
        <f>'7) Lumar'!H15</f>
        <v>31673</v>
      </c>
    </row>
    <row r="11" spans="1:3" x14ac:dyDescent="0.2">
      <c r="A11" s="81">
        <v>8</v>
      </c>
      <c r="B11" s="81" t="s">
        <v>285</v>
      </c>
      <c r="C11" s="84">
        <f>'8) Nutriminas'!H10</f>
        <v>34296</v>
      </c>
    </row>
    <row r="12" spans="1:3" x14ac:dyDescent="0.2">
      <c r="A12" s="81">
        <v>9</v>
      </c>
      <c r="B12" s="81" t="s">
        <v>189</v>
      </c>
      <c r="C12" s="84">
        <f>'9) Rio Clarense'!H36</f>
        <v>280570.8</v>
      </c>
    </row>
    <row r="13" spans="1:3" x14ac:dyDescent="0.2">
      <c r="A13" s="81">
        <v>10</v>
      </c>
      <c r="B13" s="81" t="s">
        <v>0</v>
      </c>
      <c r="C13" s="84">
        <f>'10) Royal'!H76</f>
        <v>124067.31000000003</v>
      </c>
    </row>
    <row r="14" spans="1:3" x14ac:dyDescent="0.2">
      <c r="A14" s="81">
        <v>11</v>
      </c>
      <c r="B14" s="81" t="s">
        <v>89</v>
      </c>
      <c r="C14" s="84">
        <f>'11) soma'!H46</f>
        <v>212102</v>
      </c>
    </row>
    <row r="15" spans="1:3" x14ac:dyDescent="0.2">
      <c r="A15" s="81">
        <v>12</v>
      </c>
      <c r="B15" s="81" t="s">
        <v>294</v>
      </c>
      <c r="C15" s="84">
        <f>'12) TS Farma'!H30</f>
        <v>32525.480000000003</v>
      </c>
    </row>
    <row r="16" spans="1:3" x14ac:dyDescent="0.2">
      <c r="A16" s="101" t="s">
        <v>404</v>
      </c>
      <c r="B16" s="101"/>
      <c r="C16" s="85">
        <f>SUM(C4:C15)</f>
        <v>1521473.85</v>
      </c>
    </row>
  </sheetData>
  <sheetProtection algorithmName="SHA-512" hashValue="APe5PETXUCX5OYZKBG2M/EqGEk7J6B4/HdtYTotA4keQvo4VQzgXmBokVMhMgwy3K8v1U60cVaIn8RugrKtywA==" saltValue="rP1D3WBIyG6PIuFSHtKpIQ==" spinCount="100000" sheet="1" objects="1" scenarios="1"/>
  <mergeCells count="2">
    <mergeCell ref="A1:C2"/>
    <mergeCell ref="A16:B1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workbookViewId="0">
      <selection activeCell="C11" sqref="C11"/>
    </sheetView>
  </sheetViews>
  <sheetFormatPr defaultRowHeight="15" x14ac:dyDescent="0.25"/>
  <cols>
    <col min="1" max="1" width="4.42578125" style="7" bestFit="1" customWidth="1"/>
    <col min="2" max="2" width="59.85546875" style="7" customWidth="1"/>
    <col min="3" max="3" width="15.140625" style="2" customWidth="1"/>
    <col min="4" max="4" width="11.140625" style="2" bestFit="1" customWidth="1"/>
    <col min="5" max="5" width="5.7109375" style="8" bestFit="1" customWidth="1"/>
    <col min="6" max="6" width="8.28515625" style="8" customWidth="1"/>
    <col min="7" max="7" width="11.5703125" style="10" bestFit="1" customWidth="1"/>
    <col min="8" max="8" width="16.7109375" style="10" customWidth="1"/>
  </cols>
  <sheetData>
    <row r="1" spans="1:8" x14ac:dyDescent="0.25">
      <c r="A1" s="91" t="s">
        <v>284</v>
      </c>
      <c r="B1" s="91"/>
      <c r="C1" s="91"/>
      <c r="D1" s="91"/>
      <c r="E1" s="91"/>
      <c r="F1" s="91"/>
      <c r="G1" s="91"/>
      <c r="H1" s="91"/>
    </row>
    <row r="2" spans="1:8" x14ac:dyDescent="0.25">
      <c r="A2" s="91"/>
      <c r="B2" s="91"/>
      <c r="C2" s="91"/>
      <c r="D2" s="91"/>
      <c r="E2" s="91"/>
      <c r="F2" s="91"/>
      <c r="G2" s="91"/>
      <c r="H2" s="91"/>
    </row>
    <row r="3" spans="1:8" x14ac:dyDescent="0.25">
      <c r="A3" s="88" t="s">
        <v>151</v>
      </c>
      <c r="B3" s="89"/>
      <c r="C3" s="89"/>
      <c r="D3" s="89"/>
      <c r="E3" s="89"/>
      <c r="F3" s="89"/>
      <c r="G3" s="89"/>
      <c r="H3" s="90"/>
    </row>
    <row r="4" spans="1:8" s="55" customFormat="1" x14ac:dyDescent="0.25">
      <c r="A4" s="23" t="s">
        <v>1</v>
      </c>
      <c r="B4" s="23" t="s">
        <v>2</v>
      </c>
      <c r="C4" s="45" t="s">
        <v>3</v>
      </c>
      <c r="D4" s="23" t="s">
        <v>5</v>
      </c>
      <c r="E4" s="46" t="s">
        <v>7</v>
      </c>
      <c r="F4" s="46" t="s">
        <v>8</v>
      </c>
      <c r="G4" s="23" t="s">
        <v>9</v>
      </c>
      <c r="H4" s="23" t="s">
        <v>10</v>
      </c>
    </row>
    <row r="5" spans="1:8" x14ac:dyDescent="0.25">
      <c r="A5" s="27">
        <v>27</v>
      </c>
      <c r="B5" s="27" t="s">
        <v>152</v>
      </c>
      <c r="C5" s="28" t="s">
        <v>38</v>
      </c>
      <c r="D5" s="27" t="s">
        <v>65</v>
      </c>
      <c r="E5" s="49">
        <v>2</v>
      </c>
      <c r="F5" s="64">
        <v>1000</v>
      </c>
      <c r="G5" s="106">
        <v>0.61899999999999999</v>
      </c>
      <c r="H5" s="57">
        <v>619</v>
      </c>
    </row>
    <row r="6" spans="1:8" x14ac:dyDescent="0.25">
      <c r="A6" s="27">
        <v>46</v>
      </c>
      <c r="B6" s="27" t="s">
        <v>153</v>
      </c>
      <c r="C6" s="28" t="s">
        <v>4</v>
      </c>
      <c r="D6" s="27" t="s">
        <v>77</v>
      </c>
      <c r="E6" s="49">
        <v>1</v>
      </c>
      <c r="F6" s="49">
        <v>600</v>
      </c>
      <c r="G6" s="106">
        <v>4.8</v>
      </c>
      <c r="H6" s="57">
        <v>2880</v>
      </c>
    </row>
    <row r="7" spans="1:8" x14ac:dyDescent="0.25">
      <c r="A7" s="27">
        <v>48</v>
      </c>
      <c r="B7" s="27" t="s">
        <v>154</v>
      </c>
      <c r="C7" s="28" t="s">
        <v>11</v>
      </c>
      <c r="D7" s="27" t="s">
        <v>65</v>
      </c>
      <c r="E7" s="49">
        <v>2</v>
      </c>
      <c r="F7" s="64">
        <v>12000</v>
      </c>
      <c r="G7" s="106">
        <v>0.11</v>
      </c>
      <c r="H7" s="57">
        <v>1320</v>
      </c>
    </row>
    <row r="8" spans="1:8" x14ac:dyDescent="0.25">
      <c r="A8" s="27">
        <v>64</v>
      </c>
      <c r="B8" s="27" t="s">
        <v>155</v>
      </c>
      <c r="C8" s="28" t="s">
        <v>11</v>
      </c>
      <c r="D8" s="27" t="s">
        <v>65</v>
      </c>
      <c r="E8" s="49">
        <v>2</v>
      </c>
      <c r="F8" s="64">
        <v>150000</v>
      </c>
      <c r="G8" s="106">
        <v>6.8000000000000005E-2</v>
      </c>
      <c r="H8" s="57">
        <v>10200</v>
      </c>
    </row>
    <row r="9" spans="1:8" x14ac:dyDescent="0.25">
      <c r="A9" s="27">
        <v>74</v>
      </c>
      <c r="B9" s="27" t="s">
        <v>156</v>
      </c>
      <c r="C9" s="28" t="s">
        <v>4</v>
      </c>
      <c r="D9" s="27" t="s">
        <v>65</v>
      </c>
      <c r="E9" s="49">
        <v>1</v>
      </c>
      <c r="F9" s="49">
        <v>150</v>
      </c>
      <c r="G9" s="106">
        <v>5.45</v>
      </c>
      <c r="H9" s="57">
        <v>817.5</v>
      </c>
    </row>
    <row r="10" spans="1:8" x14ac:dyDescent="0.25">
      <c r="A10" s="27">
        <v>77</v>
      </c>
      <c r="B10" s="27" t="s">
        <v>157</v>
      </c>
      <c r="C10" s="28" t="s">
        <v>38</v>
      </c>
      <c r="D10" s="27" t="s">
        <v>45</v>
      </c>
      <c r="E10" s="49">
        <v>2</v>
      </c>
      <c r="F10" s="64">
        <v>10000</v>
      </c>
      <c r="G10" s="106">
        <v>1.28</v>
      </c>
      <c r="H10" s="57">
        <v>12800</v>
      </c>
    </row>
    <row r="11" spans="1:8" x14ac:dyDescent="0.25">
      <c r="A11" s="27">
        <v>79</v>
      </c>
      <c r="B11" s="27" t="s">
        <v>158</v>
      </c>
      <c r="C11" s="28" t="s">
        <v>159</v>
      </c>
      <c r="D11" s="27" t="s">
        <v>27</v>
      </c>
      <c r="E11" s="49">
        <v>5</v>
      </c>
      <c r="F11" s="64">
        <v>1000</v>
      </c>
      <c r="G11" s="106">
        <v>1.63</v>
      </c>
      <c r="H11" s="57">
        <v>1630</v>
      </c>
    </row>
    <row r="12" spans="1:8" x14ac:dyDescent="0.25">
      <c r="A12" s="27">
        <v>80</v>
      </c>
      <c r="B12" s="27" t="s">
        <v>160</v>
      </c>
      <c r="C12" s="28" t="s">
        <v>11</v>
      </c>
      <c r="D12" s="27" t="s">
        <v>43</v>
      </c>
      <c r="E12" s="49">
        <v>2</v>
      </c>
      <c r="F12" s="64">
        <v>3000</v>
      </c>
      <c r="G12" s="106">
        <v>0.51900000000000002</v>
      </c>
      <c r="H12" s="57">
        <v>1557</v>
      </c>
    </row>
    <row r="13" spans="1:8" x14ac:dyDescent="0.25">
      <c r="A13" s="27">
        <v>90</v>
      </c>
      <c r="B13" s="27" t="s">
        <v>161</v>
      </c>
      <c r="C13" s="28" t="s">
        <v>11</v>
      </c>
      <c r="D13" s="27" t="s">
        <v>162</v>
      </c>
      <c r="E13" s="49">
        <v>2</v>
      </c>
      <c r="F13" s="64">
        <v>60000</v>
      </c>
      <c r="G13" s="106">
        <v>0.39900000000000002</v>
      </c>
      <c r="H13" s="57">
        <v>23940</v>
      </c>
    </row>
    <row r="14" spans="1:8" x14ac:dyDescent="0.25">
      <c r="A14" s="27">
        <v>117</v>
      </c>
      <c r="B14" s="27" t="s">
        <v>163</v>
      </c>
      <c r="C14" s="28" t="s">
        <v>4</v>
      </c>
      <c r="D14" s="27" t="s">
        <v>79</v>
      </c>
      <c r="E14" s="49">
        <v>2</v>
      </c>
      <c r="F14" s="64">
        <v>2000</v>
      </c>
      <c r="G14" s="106">
        <v>0.84899999999999998</v>
      </c>
      <c r="H14" s="57">
        <v>1698</v>
      </c>
    </row>
    <row r="15" spans="1:8" x14ac:dyDescent="0.25">
      <c r="A15" s="27">
        <v>128</v>
      </c>
      <c r="B15" s="27" t="s">
        <v>164</v>
      </c>
      <c r="C15" s="28" t="s">
        <v>11</v>
      </c>
      <c r="D15" s="27" t="s">
        <v>12</v>
      </c>
      <c r="E15" s="49">
        <v>1</v>
      </c>
      <c r="F15" s="49">
        <v>360</v>
      </c>
      <c r="G15" s="106">
        <v>0.22</v>
      </c>
      <c r="H15" s="57">
        <v>79.2</v>
      </c>
    </row>
    <row r="16" spans="1:8" x14ac:dyDescent="0.25">
      <c r="A16" s="27">
        <v>182</v>
      </c>
      <c r="B16" s="27" t="s">
        <v>165</v>
      </c>
      <c r="C16" s="28" t="s">
        <v>11</v>
      </c>
      <c r="D16" s="27" t="s">
        <v>65</v>
      </c>
      <c r="E16" s="49">
        <v>1</v>
      </c>
      <c r="F16" s="64">
        <v>100000</v>
      </c>
      <c r="G16" s="106">
        <v>0.08</v>
      </c>
      <c r="H16" s="57">
        <v>8000</v>
      </c>
    </row>
    <row r="17" spans="1:8" x14ac:dyDescent="0.25">
      <c r="A17" s="27">
        <v>188</v>
      </c>
      <c r="B17" s="27" t="s">
        <v>166</v>
      </c>
      <c r="C17" s="28" t="s">
        <v>11</v>
      </c>
      <c r="D17" s="27" t="s">
        <v>167</v>
      </c>
      <c r="E17" s="49">
        <v>5</v>
      </c>
      <c r="F17" s="64">
        <v>1000</v>
      </c>
      <c r="G17" s="106">
        <v>0.19700000000000001</v>
      </c>
      <c r="H17" s="57">
        <v>197</v>
      </c>
    </row>
    <row r="18" spans="1:8" x14ac:dyDescent="0.25">
      <c r="A18" s="27">
        <v>243</v>
      </c>
      <c r="B18" s="27" t="s">
        <v>168</v>
      </c>
      <c r="C18" s="28" t="s">
        <v>11</v>
      </c>
      <c r="D18" s="27" t="s">
        <v>169</v>
      </c>
      <c r="E18" s="49">
        <v>2</v>
      </c>
      <c r="F18" s="64">
        <v>120000</v>
      </c>
      <c r="G18" s="106">
        <v>3.7999999999999999E-2</v>
      </c>
      <c r="H18" s="57">
        <v>4560</v>
      </c>
    </row>
    <row r="19" spans="1:8" x14ac:dyDescent="0.25">
      <c r="A19" s="27">
        <v>250</v>
      </c>
      <c r="B19" s="27" t="s">
        <v>170</v>
      </c>
      <c r="C19" s="28" t="s">
        <v>69</v>
      </c>
      <c r="D19" s="27" t="s">
        <v>171</v>
      </c>
      <c r="E19" s="49">
        <v>1</v>
      </c>
      <c r="F19" s="64">
        <v>60000</v>
      </c>
      <c r="G19" s="106">
        <v>0.3</v>
      </c>
      <c r="H19" s="57">
        <v>18000</v>
      </c>
    </row>
    <row r="20" spans="1:8" x14ac:dyDescent="0.25">
      <c r="A20" s="27">
        <v>267</v>
      </c>
      <c r="B20" s="27" t="s">
        <v>172</v>
      </c>
      <c r="C20" s="28" t="s">
        <v>11</v>
      </c>
      <c r="D20" s="27" t="s">
        <v>173</v>
      </c>
      <c r="E20" s="49">
        <v>1</v>
      </c>
      <c r="F20" s="64">
        <v>25000</v>
      </c>
      <c r="G20" s="106">
        <v>0.19</v>
      </c>
      <c r="H20" s="57">
        <v>4750</v>
      </c>
    </row>
    <row r="21" spans="1:8" x14ac:dyDescent="0.25">
      <c r="A21" s="27">
        <v>268</v>
      </c>
      <c r="B21" s="27" t="s">
        <v>174</v>
      </c>
      <c r="C21" s="28" t="s">
        <v>11</v>
      </c>
      <c r="D21" s="27" t="s">
        <v>175</v>
      </c>
      <c r="E21" s="49">
        <v>1</v>
      </c>
      <c r="F21" s="64">
        <v>25000</v>
      </c>
      <c r="G21" s="106">
        <v>0.09</v>
      </c>
      <c r="H21" s="57">
        <v>2250</v>
      </c>
    </row>
    <row r="22" spans="1:8" x14ac:dyDescent="0.25">
      <c r="A22" s="27">
        <v>302</v>
      </c>
      <c r="B22" s="27" t="s">
        <v>188</v>
      </c>
      <c r="C22" s="28" t="s">
        <v>4</v>
      </c>
      <c r="D22" s="27" t="s">
        <v>176</v>
      </c>
      <c r="E22" s="49">
        <v>3</v>
      </c>
      <c r="F22" s="64">
        <v>15000</v>
      </c>
      <c r="G22" s="106">
        <v>2.1480000000000001</v>
      </c>
      <c r="H22" s="57">
        <v>32220</v>
      </c>
    </row>
    <row r="23" spans="1:8" x14ac:dyDescent="0.25">
      <c r="A23" s="27">
        <v>317</v>
      </c>
      <c r="B23" s="27" t="s">
        <v>177</v>
      </c>
      <c r="C23" s="28" t="s">
        <v>11</v>
      </c>
      <c r="D23" s="27" t="s">
        <v>178</v>
      </c>
      <c r="E23" s="49">
        <v>1</v>
      </c>
      <c r="F23" s="64">
        <v>60000</v>
      </c>
      <c r="G23" s="106">
        <v>0.04</v>
      </c>
      <c r="H23" s="57">
        <v>2400</v>
      </c>
    </row>
    <row r="24" spans="1:8" s="108" customFormat="1" x14ac:dyDescent="0.25">
      <c r="A24" s="107" t="s">
        <v>85</v>
      </c>
      <c r="B24" s="107"/>
      <c r="C24" s="107"/>
      <c r="D24" s="107"/>
      <c r="E24" s="107"/>
      <c r="F24" s="107"/>
      <c r="G24" s="107"/>
      <c r="H24" s="70">
        <f>SUM(H5:H23)</f>
        <v>129917.7</v>
      </c>
    </row>
    <row r="25" spans="1:8" x14ac:dyDescent="0.25">
      <c r="A25" s="1"/>
      <c r="B25" s="6"/>
      <c r="C25" s="4"/>
      <c r="D25" s="1"/>
      <c r="E25" s="3"/>
      <c r="F25" s="65"/>
      <c r="G25" s="11"/>
      <c r="H25" s="11"/>
    </row>
    <row r="26" spans="1:8" x14ac:dyDescent="0.25">
      <c r="A26" s="1"/>
      <c r="B26" s="6"/>
      <c r="C26" s="4"/>
      <c r="D26" s="1"/>
      <c r="E26" s="3"/>
      <c r="F26" s="65"/>
      <c r="G26" s="11"/>
      <c r="H26" s="11"/>
    </row>
    <row r="27" spans="1:8" x14ac:dyDescent="0.25">
      <c r="A27" s="1"/>
      <c r="B27" s="6"/>
      <c r="C27" s="4"/>
      <c r="D27" s="1"/>
      <c r="E27" s="3"/>
      <c r="F27" s="65"/>
      <c r="G27" s="11"/>
      <c r="H27" s="11"/>
    </row>
    <row r="28" spans="1:8" x14ac:dyDescent="0.25">
      <c r="A28" s="1"/>
      <c r="B28" s="6"/>
      <c r="C28" s="4"/>
      <c r="D28" s="1"/>
      <c r="E28" s="3"/>
      <c r="F28" s="65"/>
      <c r="G28" s="11"/>
      <c r="H28" s="11"/>
    </row>
    <row r="29" spans="1:8" x14ac:dyDescent="0.25">
      <c r="A29" s="1"/>
      <c r="B29" s="6"/>
      <c r="C29" s="4"/>
      <c r="D29" s="1"/>
      <c r="E29" s="3"/>
      <c r="F29" s="65"/>
      <c r="G29" s="11"/>
      <c r="H29" s="11"/>
    </row>
    <row r="30" spans="1:8" x14ac:dyDescent="0.25">
      <c r="A30" s="1"/>
      <c r="B30" s="9"/>
      <c r="C30" s="3"/>
      <c r="D30" s="1"/>
      <c r="E30" s="3"/>
      <c r="F30" s="65"/>
      <c r="G30" s="11"/>
      <c r="H30" s="11"/>
    </row>
    <row r="31" spans="1:8" x14ac:dyDescent="0.25">
      <c r="A31" s="1"/>
      <c r="B31" s="6"/>
      <c r="C31" s="4"/>
      <c r="D31" s="1"/>
      <c r="E31" s="3"/>
      <c r="F31" s="65"/>
      <c r="G31" s="11"/>
      <c r="H31" s="11"/>
    </row>
    <row r="32" spans="1:8" x14ac:dyDescent="0.25">
      <c r="A32" s="1"/>
      <c r="B32" s="6"/>
      <c r="C32" s="4"/>
      <c r="D32" s="1"/>
      <c r="E32" s="3"/>
      <c r="F32" s="65"/>
      <c r="G32" s="11"/>
      <c r="H32" s="11"/>
    </row>
    <row r="33" spans="1:8" x14ac:dyDescent="0.25">
      <c r="A33" s="1"/>
      <c r="B33" s="6"/>
      <c r="C33" s="4"/>
      <c r="D33" s="1"/>
      <c r="E33" s="3"/>
      <c r="F33" s="65"/>
      <c r="G33" s="11"/>
      <c r="H33" s="11"/>
    </row>
    <row r="34" spans="1:8" x14ac:dyDescent="0.25">
      <c r="A34" s="1"/>
      <c r="B34" s="9"/>
      <c r="C34" s="3"/>
      <c r="D34" s="1"/>
      <c r="E34" s="3"/>
      <c r="F34" s="65"/>
      <c r="G34" s="11"/>
      <c r="H34" s="11"/>
    </row>
    <row r="35" spans="1:8" x14ac:dyDescent="0.25">
      <c r="A35" s="1"/>
      <c r="B35" s="6"/>
      <c r="C35" s="4"/>
      <c r="D35" s="1"/>
      <c r="E35" s="3"/>
      <c r="F35" s="65"/>
      <c r="G35" s="11"/>
      <c r="H35" s="11"/>
    </row>
    <row r="36" spans="1:8" x14ac:dyDescent="0.25">
      <c r="A36" s="1"/>
      <c r="B36" s="6"/>
      <c r="C36" s="4"/>
      <c r="D36" s="1"/>
      <c r="E36" s="3"/>
      <c r="F36" s="65"/>
      <c r="G36" s="11"/>
      <c r="H36" s="11"/>
    </row>
    <row r="37" spans="1:8" x14ac:dyDescent="0.25">
      <c r="A37" s="1"/>
      <c r="B37" s="6"/>
      <c r="C37" s="4"/>
      <c r="D37" s="1"/>
      <c r="E37" s="3"/>
      <c r="F37" s="65"/>
      <c r="G37" s="11"/>
      <c r="H37" s="11"/>
    </row>
    <row r="38" spans="1:8" x14ac:dyDescent="0.25">
      <c r="A38" s="1"/>
      <c r="B38" s="6"/>
      <c r="C38" s="4"/>
      <c r="D38" s="1"/>
      <c r="E38" s="3"/>
      <c r="F38" s="65"/>
      <c r="G38" s="11"/>
      <c r="H38" s="11"/>
    </row>
    <row r="39" spans="1:8" x14ac:dyDescent="0.25">
      <c r="A39" s="1"/>
      <c r="B39" s="6"/>
      <c r="C39" s="4"/>
      <c r="D39" s="1"/>
      <c r="E39" s="3"/>
      <c r="F39" s="65"/>
      <c r="G39" s="11"/>
      <c r="H39" s="11"/>
    </row>
    <row r="40" spans="1:8" x14ac:dyDescent="0.25">
      <c r="A40" s="1"/>
      <c r="B40" s="6"/>
      <c r="C40" s="4"/>
      <c r="D40" s="1"/>
      <c r="E40" s="3"/>
      <c r="F40" s="65"/>
      <c r="G40" s="11"/>
      <c r="H40" s="11"/>
    </row>
    <row r="41" spans="1:8" x14ac:dyDescent="0.25">
      <c r="A41" s="1"/>
      <c r="B41" s="6"/>
      <c r="C41" s="4"/>
      <c r="D41" s="1"/>
      <c r="E41" s="3"/>
      <c r="F41" s="65"/>
      <c r="G41" s="11"/>
      <c r="H41" s="11"/>
    </row>
    <row r="42" spans="1:8" x14ac:dyDescent="0.25">
      <c r="A42" s="2"/>
      <c r="B42" s="5"/>
      <c r="H42" s="12"/>
    </row>
  </sheetData>
  <sheetProtection algorithmName="SHA-512" hashValue="ButKLOxNq0gh4hH9CEoo3GcgyjG1xVSyaVNG1YvT7IQOsL7d4lYxwdha1TKDJoBSEPU9KQLvK0vsZ79MM8Pnhw==" saltValue="8y+fGxzHAu2KsA0Ow3GDyA==" spinCount="100000" sheet="1" objects="1" scenarios="1"/>
  <mergeCells count="3">
    <mergeCell ref="A24:G24"/>
    <mergeCell ref="A3:H3"/>
    <mergeCell ref="A1:H2"/>
  </mergeCells>
  <pageMargins left="0.511811024" right="0.511811024" top="0.78740157499999996" bottom="0.78740157499999996" header="0.31496062000000002" footer="0.31496062000000002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selection activeCell="F7" sqref="F7"/>
    </sheetView>
  </sheetViews>
  <sheetFormatPr defaultRowHeight="15" x14ac:dyDescent="0.25"/>
  <cols>
    <col min="1" max="1" width="4.42578125" style="7" bestFit="1" customWidth="1"/>
    <col min="2" max="2" width="58.85546875" style="7" customWidth="1"/>
    <col min="3" max="3" width="15.140625" style="8" customWidth="1"/>
    <col min="4" max="4" width="11.140625" style="2" bestFit="1" customWidth="1"/>
    <col min="5" max="5" width="7.5703125" style="8" customWidth="1"/>
    <col min="6" max="6" width="11.28515625" style="8" bestFit="1" customWidth="1"/>
    <col min="7" max="7" width="11.5703125" style="10" bestFit="1" customWidth="1"/>
    <col min="8" max="8" width="11.5703125" style="10" customWidth="1"/>
  </cols>
  <sheetData>
    <row r="1" spans="1:8" x14ac:dyDescent="0.25">
      <c r="A1" s="91" t="s">
        <v>284</v>
      </c>
      <c r="B1" s="91"/>
      <c r="C1" s="91"/>
      <c r="D1" s="91"/>
      <c r="E1" s="91"/>
      <c r="F1" s="91"/>
      <c r="G1" s="91"/>
      <c r="H1" s="91"/>
    </row>
    <row r="2" spans="1:8" ht="15" customHeight="1" x14ac:dyDescent="0.25">
      <c r="A2" s="91"/>
      <c r="B2" s="91"/>
      <c r="C2" s="91"/>
      <c r="D2" s="91"/>
      <c r="E2" s="91"/>
      <c r="F2" s="91"/>
      <c r="G2" s="91"/>
      <c r="H2" s="91"/>
    </row>
    <row r="3" spans="1:8" x14ac:dyDescent="0.25">
      <c r="A3" s="88" t="s">
        <v>265</v>
      </c>
      <c r="B3" s="89"/>
      <c r="C3" s="89"/>
      <c r="D3" s="89"/>
      <c r="E3" s="89"/>
      <c r="F3" s="89"/>
      <c r="G3" s="89"/>
      <c r="H3" s="90"/>
    </row>
    <row r="4" spans="1:8" x14ac:dyDescent="0.25">
      <c r="A4" s="23" t="s">
        <v>1</v>
      </c>
      <c r="B4" s="23" t="s">
        <v>2</v>
      </c>
      <c r="C4" s="42" t="s">
        <v>234</v>
      </c>
      <c r="D4" s="43"/>
      <c r="E4" s="61" t="s">
        <v>7</v>
      </c>
      <c r="F4" s="61" t="s">
        <v>8</v>
      </c>
      <c r="G4" s="23" t="s">
        <v>9</v>
      </c>
      <c r="H4" s="67" t="s">
        <v>10</v>
      </c>
    </row>
    <row r="5" spans="1:8" x14ac:dyDescent="0.25">
      <c r="A5" s="27">
        <v>14</v>
      </c>
      <c r="B5" s="27" t="s">
        <v>451</v>
      </c>
      <c r="C5" s="68" t="s">
        <v>38</v>
      </c>
      <c r="D5" s="41" t="s">
        <v>45</v>
      </c>
      <c r="E5" s="49">
        <v>2</v>
      </c>
      <c r="F5" s="31">
        <v>3000</v>
      </c>
      <c r="G5" s="105">
        <v>2.0299999999999998</v>
      </c>
      <c r="H5" s="63"/>
    </row>
    <row r="6" spans="1:8" ht="15" customHeight="1" x14ac:dyDescent="0.25">
      <c r="A6" s="27">
        <v>163</v>
      </c>
      <c r="B6" s="48" t="s">
        <v>452</v>
      </c>
      <c r="C6" s="48" t="s">
        <v>38</v>
      </c>
      <c r="D6" s="41" t="s">
        <v>220</v>
      </c>
      <c r="E6" s="49">
        <v>1</v>
      </c>
      <c r="F6" s="32">
        <v>400</v>
      </c>
      <c r="G6" s="105">
        <v>1.69</v>
      </c>
      <c r="H6" s="63"/>
    </row>
    <row r="7" spans="1:8" x14ac:dyDescent="0.25">
      <c r="A7" s="27">
        <v>316</v>
      </c>
      <c r="B7" s="27" t="s">
        <v>266</v>
      </c>
      <c r="C7" s="68" t="s">
        <v>38</v>
      </c>
      <c r="D7" s="41" t="s">
        <v>267</v>
      </c>
      <c r="E7" s="49">
        <v>1</v>
      </c>
      <c r="F7" s="32">
        <v>400</v>
      </c>
      <c r="G7" s="105">
        <v>0.4</v>
      </c>
      <c r="H7" s="63">
        <v>160</v>
      </c>
    </row>
    <row r="8" spans="1:8" s="60" customFormat="1" x14ac:dyDescent="0.25">
      <c r="A8" s="107" t="s">
        <v>85</v>
      </c>
      <c r="B8" s="107"/>
      <c r="C8" s="107"/>
      <c r="D8" s="107"/>
      <c r="E8" s="107"/>
      <c r="F8" s="107"/>
      <c r="G8" s="107"/>
      <c r="H8" s="112">
        <f>SUM(H5:H7)</f>
        <v>160</v>
      </c>
    </row>
  </sheetData>
  <sheetProtection algorithmName="SHA-512" hashValue="4jQygH1kIbKVf9KK/nf9J5O0ijhc8kxqwDZuhDLdaqfkRiNKkJccPe5xu/mRfKHgyLnPape6R6+5P2ZoAc5K7w==" saltValue="bNd3wpOaDfUTby7bE3gfQA==" spinCount="100000" sheet="1" objects="1" scenarios="1"/>
  <mergeCells count="3">
    <mergeCell ref="A1:H2"/>
    <mergeCell ref="A3:H3"/>
    <mergeCell ref="A8:G8"/>
  </mergeCells>
  <pageMargins left="0.511811024" right="0.511811024" top="0.78740157499999996" bottom="0.78740157499999996" header="0.31496062000000002" footer="0.31496062000000002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22" workbookViewId="0">
      <selection activeCell="E33" sqref="E33"/>
    </sheetView>
  </sheetViews>
  <sheetFormatPr defaultRowHeight="15" x14ac:dyDescent="0.25"/>
  <cols>
    <col min="1" max="1" width="4.42578125" style="7" bestFit="1" customWidth="1"/>
    <col min="2" max="2" width="58.85546875" style="7" customWidth="1"/>
    <col min="3" max="3" width="15.140625" style="8" customWidth="1"/>
    <col min="4" max="4" width="11.140625" style="2" bestFit="1" customWidth="1"/>
    <col min="5" max="5" width="7.5703125" style="8" customWidth="1"/>
    <col min="6" max="6" width="11.28515625" style="8" bestFit="1" customWidth="1"/>
    <col min="7" max="7" width="13.7109375" style="10" bestFit="1" customWidth="1"/>
    <col min="8" max="8" width="14.42578125" style="10" bestFit="1" customWidth="1"/>
  </cols>
  <sheetData>
    <row r="1" spans="1:8" x14ac:dyDescent="0.25">
      <c r="A1" s="91" t="s">
        <v>284</v>
      </c>
      <c r="B1" s="91"/>
      <c r="C1" s="91"/>
      <c r="D1" s="91"/>
      <c r="E1" s="91"/>
      <c r="F1" s="91"/>
      <c r="G1" s="91"/>
      <c r="H1" s="91"/>
    </row>
    <row r="2" spans="1:8" x14ac:dyDescent="0.25">
      <c r="A2" s="91"/>
      <c r="B2" s="91"/>
      <c r="C2" s="91"/>
      <c r="D2" s="91"/>
      <c r="E2" s="91"/>
      <c r="F2" s="91"/>
      <c r="G2" s="91"/>
      <c r="H2" s="91"/>
    </row>
    <row r="3" spans="1:8" x14ac:dyDescent="0.25">
      <c r="A3" s="88" t="s">
        <v>233</v>
      </c>
      <c r="B3" s="89"/>
      <c r="C3" s="89"/>
      <c r="D3" s="89"/>
      <c r="E3" s="89"/>
      <c r="F3" s="89"/>
      <c r="G3" s="89"/>
      <c r="H3" s="90"/>
    </row>
    <row r="4" spans="1:8" x14ac:dyDescent="0.25">
      <c r="A4" s="23" t="s">
        <v>1</v>
      </c>
      <c r="B4" s="23" t="s">
        <v>2</v>
      </c>
      <c r="C4" s="45" t="s">
        <v>264</v>
      </c>
      <c r="D4" s="66" t="s">
        <v>5</v>
      </c>
      <c r="E4" s="61" t="s">
        <v>7</v>
      </c>
      <c r="F4" s="46" t="s">
        <v>8</v>
      </c>
      <c r="G4" s="23" t="s">
        <v>9</v>
      </c>
      <c r="H4" s="23" t="s">
        <v>10</v>
      </c>
    </row>
    <row r="5" spans="1:8" ht="22.5" x14ac:dyDescent="0.25">
      <c r="A5" s="27">
        <v>2</v>
      </c>
      <c r="B5" s="27" t="s">
        <v>262</v>
      </c>
      <c r="C5" s="48" t="s">
        <v>24</v>
      </c>
      <c r="D5" s="27" t="s">
        <v>59</v>
      </c>
      <c r="E5" s="49">
        <v>8</v>
      </c>
      <c r="F5" s="49">
        <v>200</v>
      </c>
      <c r="G5" s="106">
        <v>8.3000000000000007</v>
      </c>
      <c r="H5" s="57">
        <v>1660</v>
      </c>
    </row>
    <row r="6" spans="1:8" x14ac:dyDescent="0.25">
      <c r="A6" s="27">
        <v>31</v>
      </c>
      <c r="B6" s="27" t="s">
        <v>235</v>
      </c>
      <c r="C6" s="27" t="s">
        <v>11</v>
      </c>
      <c r="D6" s="27" t="s">
        <v>59</v>
      </c>
      <c r="E6" s="49">
        <v>1</v>
      </c>
      <c r="F6" s="64">
        <v>6000</v>
      </c>
      <c r="G6" s="106">
        <v>0.21</v>
      </c>
      <c r="H6" s="57">
        <v>1260</v>
      </c>
    </row>
    <row r="7" spans="1:8" ht="22.5" x14ac:dyDescent="0.25">
      <c r="A7" s="27">
        <v>53</v>
      </c>
      <c r="B7" s="27" t="s">
        <v>263</v>
      </c>
      <c r="C7" s="27" t="s">
        <v>11</v>
      </c>
      <c r="D7" s="27" t="s">
        <v>59</v>
      </c>
      <c r="E7" s="49">
        <v>2</v>
      </c>
      <c r="F7" s="64">
        <v>40000</v>
      </c>
      <c r="G7" s="106">
        <v>0.16700000000000001</v>
      </c>
      <c r="H7" s="57">
        <v>6680</v>
      </c>
    </row>
    <row r="8" spans="1:8" x14ac:dyDescent="0.25">
      <c r="A8" s="27">
        <v>66</v>
      </c>
      <c r="B8" s="27" t="s">
        <v>236</v>
      </c>
      <c r="C8" s="27" t="s">
        <v>11</v>
      </c>
      <c r="D8" s="27" t="s">
        <v>59</v>
      </c>
      <c r="E8" s="49">
        <v>1</v>
      </c>
      <c r="F8" s="64">
        <v>1200</v>
      </c>
      <c r="G8" s="106">
        <v>0.33400000000000002</v>
      </c>
      <c r="H8" s="57">
        <v>400.8</v>
      </c>
    </row>
    <row r="9" spans="1:8" x14ac:dyDescent="0.25">
      <c r="A9" s="27">
        <v>91</v>
      </c>
      <c r="B9" s="27" t="s">
        <v>237</v>
      </c>
      <c r="C9" s="27" t="s">
        <v>11</v>
      </c>
      <c r="D9" s="27" t="s">
        <v>59</v>
      </c>
      <c r="E9" s="49">
        <v>2</v>
      </c>
      <c r="F9" s="64">
        <v>10000</v>
      </c>
      <c r="G9" s="106">
        <v>0.184</v>
      </c>
      <c r="H9" s="57">
        <v>1840</v>
      </c>
    </row>
    <row r="10" spans="1:8" x14ac:dyDescent="0.25">
      <c r="A10" s="27">
        <v>92</v>
      </c>
      <c r="B10" s="27" t="s">
        <v>238</v>
      </c>
      <c r="C10" s="27" t="s">
        <v>11</v>
      </c>
      <c r="D10" s="27" t="s">
        <v>59</v>
      </c>
      <c r="E10" s="49">
        <v>2</v>
      </c>
      <c r="F10" s="64">
        <v>10000</v>
      </c>
      <c r="G10" s="106">
        <v>0.17899999999999999</v>
      </c>
      <c r="H10" s="57">
        <v>1790</v>
      </c>
    </row>
    <row r="11" spans="1:8" x14ac:dyDescent="0.25">
      <c r="A11" s="27">
        <v>141</v>
      </c>
      <c r="B11" s="27" t="s">
        <v>239</v>
      </c>
      <c r="C11" s="27" t="s">
        <v>38</v>
      </c>
      <c r="D11" s="27" t="s">
        <v>59</v>
      </c>
      <c r="E11" s="49">
        <v>4</v>
      </c>
      <c r="F11" s="64">
        <v>2000</v>
      </c>
      <c r="G11" s="106">
        <v>1.69</v>
      </c>
      <c r="H11" s="57">
        <v>3380</v>
      </c>
    </row>
    <row r="12" spans="1:8" x14ac:dyDescent="0.25">
      <c r="A12" s="27">
        <v>142</v>
      </c>
      <c r="B12" s="27" t="s">
        <v>240</v>
      </c>
      <c r="C12" s="27" t="s">
        <v>11</v>
      </c>
      <c r="D12" s="27" t="s">
        <v>59</v>
      </c>
      <c r="E12" s="49">
        <v>1</v>
      </c>
      <c r="F12" s="64">
        <v>70000</v>
      </c>
      <c r="G12" s="106">
        <v>7.5999999999999998E-2</v>
      </c>
      <c r="H12" s="57">
        <v>5320</v>
      </c>
    </row>
    <row r="13" spans="1:8" x14ac:dyDescent="0.25">
      <c r="A13" s="27">
        <v>144</v>
      </c>
      <c r="B13" s="27" t="s">
        <v>241</v>
      </c>
      <c r="C13" s="27" t="s">
        <v>4</v>
      </c>
      <c r="D13" s="27" t="s">
        <v>59</v>
      </c>
      <c r="E13" s="49">
        <v>5</v>
      </c>
      <c r="F13" s="49">
        <v>300</v>
      </c>
      <c r="G13" s="106">
        <v>2.569</v>
      </c>
      <c r="H13" s="57">
        <v>770.7</v>
      </c>
    </row>
    <row r="14" spans="1:8" x14ac:dyDescent="0.25">
      <c r="A14" s="27">
        <v>148</v>
      </c>
      <c r="B14" s="27" t="s">
        <v>242</v>
      </c>
      <c r="C14" s="27" t="s">
        <v>38</v>
      </c>
      <c r="D14" s="27" t="s">
        <v>59</v>
      </c>
      <c r="E14" s="49">
        <v>1</v>
      </c>
      <c r="F14" s="64">
        <v>2000</v>
      </c>
      <c r="G14" s="106">
        <v>1.06</v>
      </c>
      <c r="H14" s="57">
        <v>2120</v>
      </c>
    </row>
    <row r="15" spans="1:8" x14ac:dyDescent="0.25">
      <c r="A15" s="27">
        <v>152</v>
      </c>
      <c r="B15" s="27" t="s">
        <v>243</v>
      </c>
      <c r="C15" s="27" t="s">
        <v>38</v>
      </c>
      <c r="D15" s="27" t="s">
        <v>59</v>
      </c>
      <c r="E15" s="49">
        <v>7</v>
      </c>
      <c r="F15" s="49">
        <v>400</v>
      </c>
      <c r="G15" s="106">
        <v>11.5</v>
      </c>
      <c r="H15" s="57">
        <v>4600</v>
      </c>
    </row>
    <row r="16" spans="1:8" x14ac:dyDescent="0.25">
      <c r="A16" s="27">
        <v>166</v>
      </c>
      <c r="B16" s="27" t="s">
        <v>244</v>
      </c>
      <c r="C16" s="27" t="s">
        <v>11</v>
      </c>
      <c r="D16" s="27" t="s">
        <v>59</v>
      </c>
      <c r="E16" s="49">
        <v>2</v>
      </c>
      <c r="F16" s="64">
        <v>25000</v>
      </c>
      <c r="G16" s="106">
        <v>0.111</v>
      </c>
      <c r="H16" s="57">
        <v>2775</v>
      </c>
    </row>
    <row r="17" spans="1:8" x14ac:dyDescent="0.25">
      <c r="A17" s="27">
        <v>167</v>
      </c>
      <c r="B17" s="27" t="s">
        <v>245</v>
      </c>
      <c r="C17" s="27" t="s">
        <v>11</v>
      </c>
      <c r="D17" s="27" t="s">
        <v>59</v>
      </c>
      <c r="E17" s="49">
        <v>1</v>
      </c>
      <c r="F17" s="64">
        <v>35000</v>
      </c>
      <c r="G17" s="106">
        <v>8.7999999999999995E-2</v>
      </c>
      <c r="H17" s="57">
        <v>3080</v>
      </c>
    </row>
    <row r="18" spans="1:8" x14ac:dyDescent="0.25">
      <c r="A18" s="27">
        <v>169</v>
      </c>
      <c r="B18" s="27" t="s">
        <v>246</v>
      </c>
      <c r="C18" s="27" t="s">
        <v>38</v>
      </c>
      <c r="D18" s="27" t="s">
        <v>59</v>
      </c>
      <c r="E18" s="49">
        <v>1</v>
      </c>
      <c r="F18" s="64">
        <v>3000</v>
      </c>
      <c r="G18" s="106">
        <v>6.27</v>
      </c>
      <c r="H18" s="57">
        <v>18810</v>
      </c>
    </row>
    <row r="19" spans="1:8" x14ac:dyDescent="0.25">
      <c r="A19" s="27">
        <v>171</v>
      </c>
      <c r="B19" s="27" t="s">
        <v>247</v>
      </c>
      <c r="C19" s="27" t="s">
        <v>38</v>
      </c>
      <c r="D19" s="27" t="s">
        <v>59</v>
      </c>
      <c r="E19" s="49">
        <v>1</v>
      </c>
      <c r="F19" s="64">
        <v>8000</v>
      </c>
      <c r="G19" s="106">
        <v>4.07</v>
      </c>
      <c r="H19" s="57">
        <v>32560</v>
      </c>
    </row>
    <row r="20" spans="1:8" x14ac:dyDescent="0.25">
      <c r="A20" s="27">
        <v>173</v>
      </c>
      <c r="B20" s="27" t="s">
        <v>248</v>
      </c>
      <c r="C20" s="27" t="s">
        <v>38</v>
      </c>
      <c r="D20" s="27" t="s">
        <v>59</v>
      </c>
      <c r="E20" s="49">
        <v>2</v>
      </c>
      <c r="F20" s="64">
        <v>4000</v>
      </c>
      <c r="G20" s="106">
        <v>4.3</v>
      </c>
      <c r="H20" s="57">
        <v>17200</v>
      </c>
    </row>
    <row r="21" spans="1:8" x14ac:dyDescent="0.25">
      <c r="A21" s="27">
        <v>183</v>
      </c>
      <c r="B21" s="27" t="s">
        <v>249</v>
      </c>
      <c r="C21" s="27" t="s">
        <v>11</v>
      </c>
      <c r="D21" s="27" t="s">
        <v>59</v>
      </c>
      <c r="E21" s="49">
        <v>3</v>
      </c>
      <c r="F21" s="64">
        <v>10000</v>
      </c>
      <c r="G21" s="106">
        <v>0.25900000000000001</v>
      </c>
      <c r="H21" s="57">
        <v>2590</v>
      </c>
    </row>
    <row r="22" spans="1:8" x14ac:dyDescent="0.25">
      <c r="A22" s="27">
        <v>194</v>
      </c>
      <c r="B22" s="27" t="s">
        <v>250</v>
      </c>
      <c r="C22" s="27" t="s">
        <v>11</v>
      </c>
      <c r="D22" s="27" t="s">
        <v>59</v>
      </c>
      <c r="E22" s="49">
        <v>1</v>
      </c>
      <c r="F22" s="64">
        <v>20000</v>
      </c>
      <c r="G22" s="106">
        <v>0.307</v>
      </c>
      <c r="H22" s="57">
        <v>6140</v>
      </c>
    </row>
    <row r="23" spans="1:8" x14ac:dyDescent="0.25">
      <c r="A23" s="27">
        <v>195</v>
      </c>
      <c r="B23" s="27" t="s">
        <v>251</v>
      </c>
      <c r="C23" s="27" t="s">
        <v>4</v>
      </c>
      <c r="D23" s="27" t="s">
        <v>59</v>
      </c>
      <c r="E23" s="49">
        <v>2</v>
      </c>
      <c r="F23" s="64">
        <v>1000</v>
      </c>
      <c r="G23" s="106">
        <v>7.9489999999999998</v>
      </c>
      <c r="H23" s="57">
        <v>7949</v>
      </c>
    </row>
    <row r="24" spans="1:8" x14ac:dyDescent="0.25">
      <c r="A24" s="27">
        <v>199</v>
      </c>
      <c r="B24" s="27" t="s">
        <v>252</v>
      </c>
      <c r="C24" s="27" t="s">
        <v>4</v>
      </c>
      <c r="D24" s="27" t="s">
        <v>59</v>
      </c>
      <c r="E24" s="49">
        <v>4</v>
      </c>
      <c r="F24" s="49">
        <v>10</v>
      </c>
      <c r="G24" s="106">
        <v>47.83</v>
      </c>
      <c r="H24" s="57">
        <v>478.3</v>
      </c>
    </row>
    <row r="25" spans="1:8" x14ac:dyDescent="0.25">
      <c r="A25" s="27">
        <v>233</v>
      </c>
      <c r="B25" s="27" t="s">
        <v>253</v>
      </c>
      <c r="C25" s="27" t="s">
        <v>38</v>
      </c>
      <c r="D25" s="27" t="s">
        <v>59</v>
      </c>
      <c r="E25" s="49">
        <v>1</v>
      </c>
      <c r="F25" s="49">
        <v>400</v>
      </c>
      <c r="G25" s="106">
        <v>4.12</v>
      </c>
      <c r="H25" s="57">
        <v>1648</v>
      </c>
    </row>
    <row r="26" spans="1:8" x14ac:dyDescent="0.25">
      <c r="A26" s="27">
        <v>255</v>
      </c>
      <c r="B26" s="27" t="s">
        <v>254</v>
      </c>
      <c r="C26" s="27" t="s">
        <v>38</v>
      </c>
      <c r="D26" s="27" t="s">
        <v>59</v>
      </c>
      <c r="E26" s="49">
        <v>5</v>
      </c>
      <c r="F26" s="64">
        <v>8000</v>
      </c>
      <c r="G26" s="106">
        <v>4.9989999999999997</v>
      </c>
      <c r="H26" s="57">
        <v>39992</v>
      </c>
    </row>
    <row r="27" spans="1:8" x14ac:dyDescent="0.25">
      <c r="A27" s="27">
        <v>274</v>
      </c>
      <c r="B27" s="27" t="s">
        <v>255</v>
      </c>
      <c r="C27" s="48" t="s">
        <v>11</v>
      </c>
      <c r="D27" s="27" t="s">
        <v>59</v>
      </c>
      <c r="E27" s="49">
        <v>1</v>
      </c>
      <c r="F27" s="64">
        <v>100000</v>
      </c>
      <c r="G27" s="106">
        <v>8.5999999999999993E-2</v>
      </c>
      <c r="H27" s="57">
        <v>8600</v>
      </c>
    </row>
    <row r="28" spans="1:8" x14ac:dyDescent="0.25">
      <c r="A28" s="27">
        <v>275</v>
      </c>
      <c r="B28" s="27" t="s">
        <v>256</v>
      </c>
      <c r="C28" s="48" t="s">
        <v>38</v>
      </c>
      <c r="D28" s="27" t="s">
        <v>59</v>
      </c>
      <c r="E28" s="49">
        <v>2</v>
      </c>
      <c r="F28" s="64">
        <v>5000</v>
      </c>
      <c r="G28" s="106">
        <v>1.52</v>
      </c>
      <c r="H28" s="57">
        <v>7600</v>
      </c>
    </row>
    <row r="29" spans="1:8" x14ac:dyDescent="0.25">
      <c r="A29" s="27">
        <v>276</v>
      </c>
      <c r="B29" s="27" t="s">
        <v>257</v>
      </c>
      <c r="C29" s="48" t="s">
        <v>38</v>
      </c>
      <c r="D29" s="27" t="s">
        <v>59</v>
      </c>
      <c r="E29" s="49">
        <v>1</v>
      </c>
      <c r="F29" s="49">
        <v>400</v>
      </c>
      <c r="G29" s="106">
        <v>5.27</v>
      </c>
      <c r="H29" s="57">
        <v>2108</v>
      </c>
    </row>
    <row r="30" spans="1:8" x14ac:dyDescent="0.25">
      <c r="A30" s="27">
        <v>285</v>
      </c>
      <c r="B30" s="27" t="s">
        <v>258</v>
      </c>
      <c r="C30" s="48" t="s">
        <v>11</v>
      </c>
      <c r="D30" s="27" t="s">
        <v>59</v>
      </c>
      <c r="E30" s="49">
        <v>1</v>
      </c>
      <c r="F30" s="49">
        <v>720</v>
      </c>
      <c r="G30" s="106">
        <v>0.13600000000000001</v>
      </c>
      <c r="H30" s="57">
        <v>97.92</v>
      </c>
    </row>
    <row r="31" spans="1:8" x14ac:dyDescent="0.25">
      <c r="A31" s="27">
        <v>286</v>
      </c>
      <c r="B31" s="27" t="s">
        <v>259</v>
      </c>
      <c r="C31" s="48" t="s">
        <v>11</v>
      </c>
      <c r="D31" s="27" t="s">
        <v>59</v>
      </c>
      <c r="E31" s="49">
        <v>1</v>
      </c>
      <c r="F31" s="49">
        <v>360</v>
      </c>
      <c r="G31" s="106">
        <v>0.218</v>
      </c>
      <c r="H31" s="57">
        <v>78.48</v>
      </c>
    </row>
    <row r="32" spans="1:8" x14ac:dyDescent="0.25">
      <c r="A32" s="27">
        <v>311</v>
      </c>
      <c r="B32" s="27" t="s">
        <v>260</v>
      </c>
      <c r="C32" s="48" t="s">
        <v>38</v>
      </c>
      <c r="D32" s="27" t="s">
        <v>59</v>
      </c>
      <c r="E32" s="49">
        <v>3</v>
      </c>
      <c r="F32" s="64">
        <v>2000</v>
      </c>
      <c r="G32" s="106">
        <v>1.65</v>
      </c>
      <c r="H32" s="57">
        <v>3300</v>
      </c>
    </row>
    <row r="33" spans="1:8" x14ac:dyDescent="0.25">
      <c r="A33" s="27">
        <v>312</v>
      </c>
      <c r="B33" s="27" t="s">
        <v>261</v>
      </c>
      <c r="C33" s="48" t="s">
        <v>38</v>
      </c>
      <c r="D33" s="27" t="s">
        <v>59</v>
      </c>
      <c r="E33" s="49">
        <v>2</v>
      </c>
      <c r="F33" s="64">
        <v>2000</v>
      </c>
      <c r="G33" s="106">
        <v>4.82</v>
      </c>
      <c r="H33" s="57">
        <v>9640</v>
      </c>
    </row>
    <row r="34" spans="1:8" x14ac:dyDescent="0.25">
      <c r="A34" s="107" t="s">
        <v>85</v>
      </c>
      <c r="B34" s="107"/>
      <c r="C34" s="107"/>
      <c r="D34" s="107"/>
      <c r="E34" s="107"/>
      <c r="F34" s="107"/>
      <c r="G34" s="107"/>
      <c r="H34" s="75">
        <f>SUM(H5:H33)</f>
        <v>194468.2</v>
      </c>
    </row>
  </sheetData>
  <sheetProtection algorithmName="SHA-512" hashValue="4OX08Va5MCsA9UaoevktCMz9C0PKTV4VmYU4FTgxbAU81GZ28f6rUVKVNFRp1cABjDcMAovSTXvhfJUKLDpZNg==" saltValue="vN/+CBqXCwABH649AlZVnw==" spinCount="100000" sheet="1" objects="1" scenarios="1"/>
  <mergeCells count="3">
    <mergeCell ref="A34:G34"/>
    <mergeCell ref="A3:H3"/>
    <mergeCell ref="A1:H2"/>
  </mergeCells>
  <pageMargins left="0.51181102362204722" right="0.51181102362204722" top="0.39370078740157483" bottom="0.39370078740157483" header="0.31496062992125984" footer="0.31496062992125984"/>
  <pageSetup paperSize="9" scale="9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opLeftCell="A7" workbookViewId="0">
      <selection activeCell="F19" sqref="F19"/>
    </sheetView>
  </sheetViews>
  <sheetFormatPr defaultRowHeight="15" x14ac:dyDescent="0.25"/>
  <cols>
    <col min="1" max="1" width="4.42578125" style="7" bestFit="1" customWidth="1"/>
    <col min="2" max="2" width="60.5703125" style="7" customWidth="1"/>
    <col min="3" max="3" width="15.140625" style="7" customWidth="1"/>
    <col min="4" max="4" width="11.140625" style="2" bestFit="1" customWidth="1"/>
    <col min="5" max="5" width="7.5703125" style="8" customWidth="1"/>
    <col min="6" max="6" width="11.28515625" style="8" bestFit="1" customWidth="1"/>
    <col min="7" max="7" width="13.7109375" style="10" bestFit="1" customWidth="1"/>
    <col min="8" max="8" width="14.42578125" style="10" bestFit="1" customWidth="1"/>
  </cols>
  <sheetData>
    <row r="1" spans="1:8" x14ac:dyDescent="0.25">
      <c r="A1" s="91" t="s">
        <v>284</v>
      </c>
      <c r="B1" s="91"/>
      <c r="C1" s="91"/>
      <c r="D1" s="91"/>
      <c r="E1" s="91"/>
      <c r="F1" s="91"/>
      <c r="G1" s="91"/>
      <c r="H1" s="91"/>
    </row>
    <row r="2" spans="1:8" x14ac:dyDescent="0.25">
      <c r="A2" s="91"/>
      <c r="B2" s="91"/>
      <c r="C2" s="91"/>
      <c r="D2" s="91"/>
      <c r="E2" s="91"/>
      <c r="F2" s="91"/>
      <c r="G2" s="91"/>
      <c r="H2" s="91"/>
    </row>
    <row r="3" spans="1:8" x14ac:dyDescent="0.25">
      <c r="A3" s="94" t="s">
        <v>381</v>
      </c>
      <c r="B3" s="94"/>
      <c r="C3" s="94"/>
      <c r="D3" s="94"/>
      <c r="E3" s="94"/>
      <c r="F3" s="94"/>
      <c r="G3" s="94"/>
      <c r="H3" s="94"/>
    </row>
    <row r="4" spans="1:8" x14ac:dyDescent="0.25">
      <c r="A4" s="23" t="s">
        <v>1</v>
      </c>
      <c r="B4" s="23" t="s">
        <v>2</v>
      </c>
      <c r="C4" s="26" t="s">
        <v>3</v>
      </c>
      <c r="D4" s="23" t="s">
        <v>5</v>
      </c>
      <c r="E4" s="46" t="s">
        <v>7</v>
      </c>
      <c r="F4" s="46" t="s">
        <v>8</v>
      </c>
      <c r="G4" s="23" t="s">
        <v>9</v>
      </c>
      <c r="H4" s="26" t="s">
        <v>10</v>
      </c>
    </row>
    <row r="5" spans="1:8" x14ac:dyDescent="0.25">
      <c r="A5" s="27">
        <v>11</v>
      </c>
      <c r="B5" s="27" t="s">
        <v>382</v>
      </c>
      <c r="C5" s="32" t="s">
        <v>38</v>
      </c>
      <c r="D5" s="27" t="s">
        <v>76</v>
      </c>
      <c r="E5" s="49">
        <v>5</v>
      </c>
      <c r="F5" s="49">
        <v>400</v>
      </c>
      <c r="G5" s="105">
        <v>8.3800000000000008</v>
      </c>
      <c r="H5" s="63">
        <v>3352</v>
      </c>
    </row>
    <row r="6" spans="1:8" x14ac:dyDescent="0.25">
      <c r="A6" s="27">
        <v>15</v>
      </c>
      <c r="B6" s="27" t="s">
        <v>383</v>
      </c>
      <c r="C6" s="32" t="s">
        <v>4</v>
      </c>
      <c r="D6" s="27" t="s">
        <v>384</v>
      </c>
      <c r="E6" s="49">
        <v>3</v>
      </c>
      <c r="F6" s="49">
        <v>400</v>
      </c>
      <c r="G6" s="105">
        <v>2.14</v>
      </c>
      <c r="H6" s="63">
        <v>856</v>
      </c>
    </row>
    <row r="7" spans="1:8" x14ac:dyDescent="0.25">
      <c r="A7" s="27">
        <v>26</v>
      </c>
      <c r="B7" s="27" t="s">
        <v>385</v>
      </c>
      <c r="C7" s="32" t="s">
        <v>11</v>
      </c>
      <c r="D7" s="27" t="s">
        <v>76</v>
      </c>
      <c r="E7" s="49">
        <v>2</v>
      </c>
      <c r="F7" s="64">
        <v>12000</v>
      </c>
      <c r="G7" s="105">
        <v>5.8999999999999997E-2</v>
      </c>
      <c r="H7" s="63">
        <v>708</v>
      </c>
    </row>
    <row r="8" spans="1:8" ht="22.5" x14ac:dyDescent="0.25">
      <c r="A8" s="27">
        <v>55</v>
      </c>
      <c r="B8" s="27" t="s">
        <v>396</v>
      </c>
      <c r="C8" s="32" t="s">
        <v>4</v>
      </c>
      <c r="D8" s="27" t="s">
        <v>76</v>
      </c>
      <c r="E8" s="49">
        <v>5</v>
      </c>
      <c r="F8" s="49">
        <v>400</v>
      </c>
      <c r="G8" s="105">
        <v>0.72699999999999998</v>
      </c>
      <c r="H8" s="63">
        <v>290.8</v>
      </c>
    </row>
    <row r="9" spans="1:8" x14ac:dyDescent="0.25">
      <c r="A9" s="27">
        <v>93</v>
      </c>
      <c r="B9" s="27" t="s">
        <v>386</v>
      </c>
      <c r="C9" s="32" t="s">
        <v>38</v>
      </c>
      <c r="D9" s="27" t="s">
        <v>199</v>
      </c>
      <c r="E9" s="49">
        <v>1</v>
      </c>
      <c r="F9" s="49">
        <v>800</v>
      </c>
      <c r="G9" s="105">
        <v>1</v>
      </c>
      <c r="H9" s="63">
        <v>800</v>
      </c>
    </row>
    <row r="10" spans="1:8" x14ac:dyDescent="0.25">
      <c r="A10" s="27">
        <v>134</v>
      </c>
      <c r="B10" s="27" t="s">
        <v>387</v>
      </c>
      <c r="C10" s="32" t="s">
        <v>38</v>
      </c>
      <c r="D10" s="27" t="s">
        <v>12</v>
      </c>
      <c r="E10" s="49">
        <v>2</v>
      </c>
      <c r="F10" s="64">
        <v>3000</v>
      </c>
      <c r="G10" s="105">
        <v>1.05</v>
      </c>
      <c r="H10" s="63">
        <v>3150</v>
      </c>
    </row>
    <row r="11" spans="1:8" x14ac:dyDescent="0.25">
      <c r="A11" s="27">
        <v>143</v>
      </c>
      <c r="B11" s="27" t="s">
        <v>388</v>
      </c>
      <c r="C11" s="32" t="s">
        <v>38</v>
      </c>
      <c r="D11" s="27" t="s">
        <v>12</v>
      </c>
      <c r="E11" s="49">
        <v>5</v>
      </c>
      <c r="F11" s="49">
        <v>400</v>
      </c>
      <c r="G11" s="105">
        <v>1.34</v>
      </c>
      <c r="H11" s="63">
        <v>536</v>
      </c>
    </row>
    <row r="12" spans="1:8" x14ac:dyDescent="0.25">
      <c r="A12" s="27">
        <v>165</v>
      </c>
      <c r="B12" s="27" t="s">
        <v>389</v>
      </c>
      <c r="C12" s="32" t="s">
        <v>38</v>
      </c>
      <c r="D12" s="27" t="s">
        <v>195</v>
      </c>
      <c r="E12" s="49">
        <v>2</v>
      </c>
      <c r="F12" s="64">
        <v>10000</v>
      </c>
      <c r="G12" s="105">
        <v>0.21</v>
      </c>
      <c r="H12" s="63">
        <v>2100</v>
      </c>
    </row>
    <row r="13" spans="1:8" x14ac:dyDescent="0.25">
      <c r="A13" s="27">
        <v>168</v>
      </c>
      <c r="B13" s="27" t="s">
        <v>390</v>
      </c>
      <c r="C13" s="32" t="s">
        <v>38</v>
      </c>
      <c r="D13" s="27" t="s">
        <v>199</v>
      </c>
      <c r="E13" s="49">
        <v>2</v>
      </c>
      <c r="F13" s="64">
        <v>2000</v>
      </c>
      <c r="G13" s="105">
        <v>0.97</v>
      </c>
      <c r="H13" s="63">
        <v>1940</v>
      </c>
    </row>
    <row r="14" spans="1:8" x14ac:dyDescent="0.25">
      <c r="A14" s="27">
        <v>208</v>
      </c>
      <c r="B14" s="27" t="s">
        <v>391</v>
      </c>
      <c r="C14" s="32" t="s">
        <v>4</v>
      </c>
      <c r="D14" s="27" t="s">
        <v>176</v>
      </c>
      <c r="E14" s="49">
        <v>4</v>
      </c>
      <c r="F14" s="49">
        <v>240</v>
      </c>
      <c r="G14" s="105">
        <v>3.7789999999999999</v>
      </c>
      <c r="H14" s="63">
        <v>906.96</v>
      </c>
    </row>
    <row r="15" spans="1:8" x14ac:dyDescent="0.25">
      <c r="A15" s="27">
        <v>246</v>
      </c>
      <c r="B15" s="27" t="s">
        <v>392</v>
      </c>
      <c r="C15" s="32" t="s">
        <v>38</v>
      </c>
      <c r="D15" s="27" t="s">
        <v>199</v>
      </c>
      <c r="E15" s="49">
        <v>10</v>
      </c>
      <c r="F15" s="49">
        <v>400</v>
      </c>
      <c r="G15" s="105">
        <v>10.058</v>
      </c>
      <c r="H15" s="63">
        <v>4023.2</v>
      </c>
    </row>
    <row r="16" spans="1:8" x14ac:dyDescent="0.25">
      <c r="A16" s="27">
        <v>266</v>
      </c>
      <c r="B16" s="27" t="s">
        <v>393</v>
      </c>
      <c r="C16" s="32" t="s">
        <v>38</v>
      </c>
      <c r="D16" s="27" t="s">
        <v>195</v>
      </c>
      <c r="E16" s="49">
        <v>1</v>
      </c>
      <c r="F16" s="49">
        <v>600</v>
      </c>
      <c r="G16" s="105">
        <v>0.23</v>
      </c>
      <c r="H16" s="63">
        <v>138</v>
      </c>
    </row>
    <row r="17" spans="1:8" x14ac:dyDescent="0.25">
      <c r="A17" s="27">
        <v>297</v>
      </c>
      <c r="B17" s="27" t="s">
        <v>394</v>
      </c>
      <c r="C17" s="32" t="s">
        <v>11</v>
      </c>
      <c r="D17" s="27" t="s">
        <v>173</v>
      </c>
      <c r="E17" s="49">
        <v>2</v>
      </c>
      <c r="F17" s="64">
        <v>50000</v>
      </c>
      <c r="G17" s="105">
        <v>0.105</v>
      </c>
      <c r="H17" s="63">
        <v>5250</v>
      </c>
    </row>
    <row r="18" spans="1:8" x14ac:dyDescent="0.25">
      <c r="A18" s="27">
        <v>299</v>
      </c>
      <c r="B18" s="48" t="s">
        <v>397</v>
      </c>
      <c r="C18" s="27" t="s">
        <v>4</v>
      </c>
      <c r="D18" s="27" t="s">
        <v>176</v>
      </c>
      <c r="E18" s="49">
        <v>2</v>
      </c>
      <c r="F18" s="64">
        <v>2000</v>
      </c>
      <c r="G18" s="105">
        <v>2.59</v>
      </c>
      <c r="H18" s="63">
        <v>5180</v>
      </c>
    </row>
    <row r="19" spans="1:8" x14ac:dyDescent="0.25">
      <c r="A19" s="27">
        <v>300</v>
      </c>
      <c r="B19" s="27" t="s">
        <v>398</v>
      </c>
      <c r="C19" s="32" t="s">
        <v>4</v>
      </c>
      <c r="D19" s="27" t="s">
        <v>19</v>
      </c>
      <c r="E19" s="49">
        <v>10</v>
      </c>
      <c r="F19" s="64">
        <v>12000</v>
      </c>
      <c r="G19" s="105">
        <v>3.57</v>
      </c>
      <c r="H19" s="63">
        <v>42840</v>
      </c>
    </row>
    <row r="20" spans="1:8" x14ac:dyDescent="0.25">
      <c r="A20" s="27">
        <v>303</v>
      </c>
      <c r="B20" s="27" t="s">
        <v>399</v>
      </c>
      <c r="C20" s="32" t="s">
        <v>4</v>
      </c>
      <c r="D20" s="27" t="s">
        <v>19</v>
      </c>
      <c r="E20" s="49">
        <v>11</v>
      </c>
      <c r="F20" s="64">
        <v>40000</v>
      </c>
      <c r="G20" s="105">
        <v>2.298</v>
      </c>
      <c r="H20" s="63">
        <v>91920</v>
      </c>
    </row>
    <row r="21" spans="1:8" x14ac:dyDescent="0.25">
      <c r="A21" s="27">
        <v>304</v>
      </c>
      <c r="B21" s="27" t="s">
        <v>400</v>
      </c>
      <c r="C21" s="32" t="s">
        <v>4</v>
      </c>
      <c r="D21" s="27" t="s">
        <v>176</v>
      </c>
      <c r="E21" s="49">
        <v>1</v>
      </c>
      <c r="F21" s="64">
        <v>2500</v>
      </c>
      <c r="G21" s="105">
        <v>2.2200000000000002</v>
      </c>
      <c r="H21" s="63">
        <v>5550</v>
      </c>
    </row>
    <row r="22" spans="1:8" x14ac:dyDescent="0.25">
      <c r="A22" s="27">
        <v>305</v>
      </c>
      <c r="B22" s="27" t="s">
        <v>401</v>
      </c>
      <c r="C22" s="27" t="s">
        <v>4</v>
      </c>
      <c r="D22" s="27" t="s">
        <v>176</v>
      </c>
      <c r="E22" s="49">
        <v>7</v>
      </c>
      <c r="F22" s="64">
        <v>4000</v>
      </c>
      <c r="G22" s="105">
        <v>2.4500000000000002</v>
      </c>
      <c r="H22" s="63">
        <v>9800</v>
      </c>
    </row>
    <row r="23" spans="1:8" x14ac:dyDescent="0.25">
      <c r="A23" s="27">
        <v>306</v>
      </c>
      <c r="B23" s="27" t="s">
        <v>402</v>
      </c>
      <c r="C23" s="32" t="s">
        <v>4</v>
      </c>
      <c r="D23" s="27" t="s">
        <v>176</v>
      </c>
      <c r="E23" s="49">
        <v>2</v>
      </c>
      <c r="F23" s="64">
        <v>3000</v>
      </c>
      <c r="G23" s="105">
        <v>2.14</v>
      </c>
      <c r="H23" s="63">
        <v>6420</v>
      </c>
    </row>
    <row r="24" spans="1:8" x14ac:dyDescent="0.25">
      <c r="A24" s="27">
        <v>307</v>
      </c>
      <c r="B24" s="27" t="s">
        <v>403</v>
      </c>
      <c r="C24" s="27" t="s">
        <v>4</v>
      </c>
      <c r="D24" s="27" t="s">
        <v>176</v>
      </c>
      <c r="E24" s="49">
        <v>4</v>
      </c>
      <c r="F24" s="64">
        <v>12000</v>
      </c>
      <c r="G24" s="105">
        <v>2.34</v>
      </c>
      <c r="H24" s="63">
        <v>28080</v>
      </c>
    </row>
    <row r="25" spans="1:8" x14ac:dyDescent="0.25">
      <c r="A25" s="27">
        <v>308</v>
      </c>
      <c r="B25" s="27" t="s">
        <v>395</v>
      </c>
      <c r="C25" s="32" t="s">
        <v>4</v>
      </c>
      <c r="D25" s="27" t="s">
        <v>176</v>
      </c>
      <c r="E25" s="49">
        <v>1</v>
      </c>
      <c r="F25" s="64">
        <v>2000</v>
      </c>
      <c r="G25" s="105">
        <v>4.28</v>
      </c>
      <c r="H25" s="63">
        <v>8560</v>
      </c>
    </row>
    <row r="26" spans="1:8" x14ac:dyDescent="0.25">
      <c r="A26" s="93" t="s">
        <v>85</v>
      </c>
      <c r="B26" s="93"/>
      <c r="C26" s="93"/>
      <c r="D26" s="93"/>
      <c r="E26" s="93"/>
      <c r="F26" s="93"/>
      <c r="G26" s="93"/>
      <c r="H26" s="78">
        <f>SUM(H5:H25)</f>
        <v>222400.96</v>
      </c>
    </row>
  </sheetData>
  <sheetProtection algorithmName="SHA-512" hashValue="MN0yyV9+NWJGI1FZJI6USaFERNOarfgW1c4ck9sT/0uFJXfgwqFSr+xATly1ugr3L7vC05e3zDR0ViuYQYsMVQ==" saltValue="Snm/t05GSr+/vgoDHuiqog==" spinCount="100000" sheet="1" objects="1" scenarios="1"/>
  <mergeCells count="3">
    <mergeCell ref="A26:G26"/>
    <mergeCell ref="A1:H2"/>
    <mergeCell ref="A3:H3"/>
  </mergeCells>
  <pageMargins left="0.511811024" right="0.511811024" top="0.78740157499999996" bottom="0.78740157499999996" header="0.31496062000000002" footer="0.31496062000000002"/>
  <pageSetup paperSize="9" scale="9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opLeftCell="A25" workbookViewId="0">
      <selection activeCell="F36" sqref="F36"/>
    </sheetView>
  </sheetViews>
  <sheetFormatPr defaultRowHeight="15" x14ac:dyDescent="0.25"/>
  <cols>
    <col min="1" max="1" width="4.42578125" style="7" bestFit="1" customWidth="1"/>
    <col min="2" max="2" width="60.5703125" style="7" customWidth="1"/>
    <col min="3" max="3" width="15.140625" style="7" customWidth="1"/>
    <col min="4" max="4" width="11.140625" style="2" bestFit="1" customWidth="1"/>
    <col min="5" max="5" width="7.5703125" style="8" customWidth="1"/>
    <col min="6" max="6" width="11.28515625" style="8" bestFit="1" customWidth="1"/>
    <col min="7" max="7" width="13.7109375" style="10" bestFit="1" customWidth="1"/>
    <col min="8" max="8" width="14.42578125" style="10" bestFit="1" customWidth="1"/>
  </cols>
  <sheetData>
    <row r="1" spans="1:8" x14ac:dyDescent="0.25">
      <c r="A1" s="91" t="s">
        <v>284</v>
      </c>
      <c r="B1" s="91"/>
      <c r="C1" s="91"/>
      <c r="D1" s="91"/>
      <c r="E1" s="91"/>
      <c r="F1" s="91"/>
      <c r="G1" s="91"/>
      <c r="H1" s="91"/>
    </row>
    <row r="2" spans="1:8" x14ac:dyDescent="0.25">
      <c r="A2" s="91"/>
      <c r="B2" s="91"/>
      <c r="C2" s="91"/>
      <c r="D2" s="91"/>
      <c r="E2" s="91"/>
      <c r="F2" s="91"/>
      <c r="G2" s="91"/>
      <c r="H2" s="91"/>
    </row>
    <row r="3" spans="1:8" x14ac:dyDescent="0.25">
      <c r="A3" s="94" t="s">
        <v>323</v>
      </c>
      <c r="B3" s="94"/>
      <c r="C3" s="94"/>
      <c r="D3" s="94"/>
      <c r="E3" s="94"/>
      <c r="F3" s="94"/>
      <c r="G3" s="94"/>
      <c r="H3" s="94"/>
    </row>
    <row r="4" spans="1:8" x14ac:dyDescent="0.25">
      <c r="A4" s="23" t="s">
        <v>1</v>
      </c>
      <c r="B4" s="23" t="s">
        <v>2</v>
      </c>
      <c r="C4" s="23" t="s">
        <v>3</v>
      </c>
      <c r="D4" s="23" t="s">
        <v>5</v>
      </c>
      <c r="E4" s="46" t="s">
        <v>7</v>
      </c>
      <c r="F4" s="46" t="s">
        <v>8</v>
      </c>
      <c r="G4" s="23" t="s">
        <v>9</v>
      </c>
      <c r="H4" s="67" t="s">
        <v>10</v>
      </c>
    </row>
    <row r="5" spans="1:8" x14ac:dyDescent="0.25">
      <c r="A5" s="27">
        <v>5</v>
      </c>
      <c r="B5" s="27" t="s">
        <v>324</v>
      </c>
      <c r="C5" s="27" t="s">
        <v>11</v>
      </c>
      <c r="D5" s="27" t="s">
        <v>325</v>
      </c>
      <c r="E5" s="49">
        <v>2</v>
      </c>
      <c r="F5" s="64">
        <v>3000</v>
      </c>
      <c r="G5" s="105">
        <v>0.29899999999999999</v>
      </c>
      <c r="H5" s="63">
        <v>897</v>
      </c>
    </row>
    <row r="6" spans="1:8" x14ac:dyDescent="0.25">
      <c r="A6" s="27">
        <v>8</v>
      </c>
      <c r="B6" s="48" t="s">
        <v>326</v>
      </c>
      <c r="C6" s="27" t="s">
        <v>4</v>
      </c>
      <c r="D6" s="27" t="s">
        <v>327</v>
      </c>
      <c r="E6" s="49">
        <v>2</v>
      </c>
      <c r="F6" s="64">
        <v>1500</v>
      </c>
      <c r="G6" s="105">
        <v>2.2890000000000001</v>
      </c>
      <c r="H6" s="63">
        <v>3433.5</v>
      </c>
    </row>
    <row r="7" spans="1:8" x14ac:dyDescent="0.25">
      <c r="A7" s="27">
        <v>17</v>
      </c>
      <c r="B7" s="27" t="s">
        <v>328</v>
      </c>
      <c r="C7" s="27" t="s">
        <v>11</v>
      </c>
      <c r="D7" s="27" t="s">
        <v>329</v>
      </c>
      <c r="E7" s="49">
        <v>5</v>
      </c>
      <c r="F7" s="64">
        <v>5000</v>
      </c>
      <c r="G7" s="105">
        <v>0.34</v>
      </c>
      <c r="H7" s="63">
        <v>1700</v>
      </c>
    </row>
    <row r="8" spans="1:8" x14ac:dyDescent="0.25">
      <c r="A8" s="27">
        <v>19</v>
      </c>
      <c r="B8" s="27" t="s">
        <v>330</v>
      </c>
      <c r="C8" s="27" t="s">
        <v>11</v>
      </c>
      <c r="D8" s="27" t="s">
        <v>331</v>
      </c>
      <c r="E8" s="49">
        <v>2</v>
      </c>
      <c r="F8" s="64">
        <v>5000</v>
      </c>
      <c r="G8" s="105">
        <v>0.249</v>
      </c>
      <c r="H8" s="63">
        <v>1245</v>
      </c>
    </row>
    <row r="9" spans="1:8" x14ac:dyDescent="0.25">
      <c r="A9" s="27">
        <v>20</v>
      </c>
      <c r="B9" s="27" t="s">
        <v>332</v>
      </c>
      <c r="C9" s="27" t="s">
        <v>11</v>
      </c>
      <c r="D9" s="27" t="s">
        <v>329</v>
      </c>
      <c r="E9" s="49">
        <v>2</v>
      </c>
      <c r="F9" s="64">
        <v>10000</v>
      </c>
      <c r="G9" s="105">
        <v>3.9E-2</v>
      </c>
      <c r="H9" s="63">
        <v>390</v>
      </c>
    </row>
    <row r="10" spans="1:8" x14ac:dyDescent="0.25">
      <c r="A10" s="27">
        <v>28</v>
      </c>
      <c r="B10" s="27" t="s">
        <v>333</v>
      </c>
      <c r="C10" s="27" t="s">
        <v>11</v>
      </c>
      <c r="D10" s="27" t="s">
        <v>334</v>
      </c>
      <c r="E10" s="49">
        <v>2</v>
      </c>
      <c r="F10" s="64">
        <v>50000</v>
      </c>
      <c r="G10" s="105">
        <v>0.309</v>
      </c>
      <c r="H10" s="63">
        <v>15450</v>
      </c>
    </row>
    <row r="11" spans="1:8" x14ac:dyDescent="0.25">
      <c r="A11" s="27">
        <v>33</v>
      </c>
      <c r="B11" s="27" t="s">
        <v>335</v>
      </c>
      <c r="C11" s="27" t="s">
        <v>11</v>
      </c>
      <c r="D11" s="27" t="s">
        <v>329</v>
      </c>
      <c r="E11" s="49">
        <v>3</v>
      </c>
      <c r="F11" s="64">
        <v>35000</v>
      </c>
      <c r="G11" s="105">
        <v>0.13600000000000001</v>
      </c>
      <c r="H11" s="63">
        <v>4760</v>
      </c>
    </row>
    <row r="12" spans="1:8" x14ac:dyDescent="0.25">
      <c r="A12" s="27">
        <v>35</v>
      </c>
      <c r="B12" s="27" t="s">
        <v>376</v>
      </c>
      <c r="C12" s="27" t="s">
        <v>4</v>
      </c>
      <c r="D12" s="27" t="s">
        <v>329</v>
      </c>
      <c r="E12" s="49">
        <v>9</v>
      </c>
      <c r="F12" s="49">
        <v>700</v>
      </c>
      <c r="G12" s="105">
        <v>3.899</v>
      </c>
      <c r="H12" s="63">
        <v>2729.3</v>
      </c>
    </row>
    <row r="13" spans="1:8" s="55" customFormat="1" x14ac:dyDescent="0.25">
      <c r="A13" s="48">
        <v>36</v>
      </c>
      <c r="B13" s="48" t="s">
        <v>377</v>
      </c>
      <c r="C13" s="48" t="s">
        <v>38</v>
      </c>
      <c r="D13" s="48" t="s">
        <v>375</v>
      </c>
      <c r="E13" s="52">
        <v>2</v>
      </c>
      <c r="F13" s="76">
        <v>2000</v>
      </c>
      <c r="G13" s="113">
        <v>3.4</v>
      </c>
      <c r="H13" s="77">
        <v>6800</v>
      </c>
    </row>
    <row r="14" spans="1:8" x14ac:dyDescent="0.25">
      <c r="A14" s="27">
        <v>42</v>
      </c>
      <c r="B14" s="27" t="s">
        <v>336</v>
      </c>
      <c r="C14" s="27" t="s">
        <v>38</v>
      </c>
      <c r="D14" s="27" t="s">
        <v>337</v>
      </c>
      <c r="E14" s="49">
        <v>2</v>
      </c>
      <c r="F14" s="64">
        <v>2400</v>
      </c>
      <c r="G14" s="105">
        <v>0.499</v>
      </c>
      <c r="H14" s="63">
        <v>1197.5999999999999</v>
      </c>
    </row>
    <row r="15" spans="1:8" x14ac:dyDescent="0.25">
      <c r="A15" s="27">
        <v>78</v>
      </c>
      <c r="B15" s="27" t="s">
        <v>338</v>
      </c>
      <c r="C15" s="27" t="s">
        <v>11</v>
      </c>
      <c r="D15" s="27" t="s">
        <v>329</v>
      </c>
      <c r="E15" s="49">
        <v>2</v>
      </c>
      <c r="F15" s="64">
        <v>5000</v>
      </c>
      <c r="G15" s="105">
        <v>0.124</v>
      </c>
      <c r="H15" s="63">
        <v>620</v>
      </c>
    </row>
    <row r="16" spans="1:8" x14ac:dyDescent="0.25">
      <c r="A16" s="27">
        <v>83</v>
      </c>
      <c r="B16" s="27" t="s">
        <v>339</v>
      </c>
      <c r="C16" s="27" t="s">
        <v>11</v>
      </c>
      <c r="D16" s="27" t="s">
        <v>340</v>
      </c>
      <c r="E16" s="49">
        <v>1</v>
      </c>
      <c r="F16" s="64">
        <v>3000</v>
      </c>
      <c r="G16" s="105">
        <v>0.75</v>
      </c>
      <c r="H16" s="63">
        <v>2250</v>
      </c>
    </row>
    <row r="17" spans="1:8" x14ac:dyDescent="0.25">
      <c r="A17" s="27">
        <v>89</v>
      </c>
      <c r="B17" s="27" t="s">
        <v>341</v>
      </c>
      <c r="C17" s="27" t="s">
        <v>11</v>
      </c>
      <c r="D17" s="27" t="s">
        <v>334</v>
      </c>
      <c r="E17" s="49">
        <v>2</v>
      </c>
      <c r="F17" s="64">
        <v>120000</v>
      </c>
      <c r="G17" s="105">
        <v>4.9000000000000002E-2</v>
      </c>
      <c r="H17" s="63">
        <v>5880</v>
      </c>
    </row>
    <row r="18" spans="1:8" x14ac:dyDescent="0.25">
      <c r="A18" s="27">
        <v>96</v>
      </c>
      <c r="B18" s="27" t="s">
        <v>342</v>
      </c>
      <c r="C18" s="27" t="s">
        <v>38</v>
      </c>
      <c r="D18" s="27" t="s">
        <v>337</v>
      </c>
      <c r="E18" s="49">
        <v>2</v>
      </c>
      <c r="F18" s="64">
        <v>4000</v>
      </c>
      <c r="G18" s="105">
        <v>0.73</v>
      </c>
      <c r="H18" s="63">
        <v>2920</v>
      </c>
    </row>
    <row r="19" spans="1:8" x14ac:dyDescent="0.25">
      <c r="A19" s="27">
        <v>105</v>
      </c>
      <c r="B19" s="27" t="s">
        <v>343</v>
      </c>
      <c r="C19" s="27" t="s">
        <v>11</v>
      </c>
      <c r="D19" s="27" t="s">
        <v>337</v>
      </c>
      <c r="E19" s="49">
        <v>1</v>
      </c>
      <c r="F19" s="64">
        <v>50000</v>
      </c>
      <c r="G19" s="105">
        <v>4.4999999999999998E-2</v>
      </c>
      <c r="H19" s="63">
        <v>2250</v>
      </c>
    </row>
    <row r="20" spans="1:8" x14ac:dyDescent="0.25">
      <c r="A20" s="27">
        <v>106</v>
      </c>
      <c r="B20" s="27" t="s">
        <v>344</v>
      </c>
      <c r="C20" s="27" t="s">
        <v>11</v>
      </c>
      <c r="D20" s="27" t="s">
        <v>337</v>
      </c>
      <c r="E20" s="49">
        <v>1</v>
      </c>
      <c r="F20" s="64">
        <v>6000</v>
      </c>
      <c r="G20" s="105">
        <v>4.2000000000000003E-2</v>
      </c>
      <c r="H20" s="63">
        <v>252</v>
      </c>
    </row>
    <row r="21" spans="1:8" x14ac:dyDescent="0.25">
      <c r="A21" s="27">
        <v>107</v>
      </c>
      <c r="B21" s="27" t="s">
        <v>345</v>
      </c>
      <c r="C21" s="27" t="s">
        <v>38</v>
      </c>
      <c r="D21" s="27" t="s">
        <v>337</v>
      </c>
      <c r="E21" s="49">
        <v>2</v>
      </c>
      <c r="F21" s="64">
        <v>2000</v>
      </c>
      <c r="G21" s="105">
        <v>0.5</v>
      </c>
      <c r="H21" s="63">
        <v>1000</v>
      </c>
    </row>
    <row r="22" spans="1:8" x14ac:dyDescent="0.25">
      <c r="A22" s="27">
        <v>111</v>
      </c>
      <c r="B22" s="27" t="s">
        <v>346</v>
      </c>
      <c r="C22" s="27" t="s">
        <v>11</v>
      </c>
      <c r="D22" s="27" t="s">
        <v>347</v>
      </c>
      <c r="E22" s="49">
        <v>2</v>
      </c>
      <c r="F22" s="64">
        <v>100000</v>
      </c>
      <c r="G22" s="105">
        <v>4.2999999999999997E-2</v>
      </c>
      <c r="H22" s="63">
        <v>4300</v>
      </c>
    </row>
    <row r="23" spans="1:8" x14ac:dyDescent="0.25">
      <c r="A23" s="27">
        <v>116</v>
      </c>
      <c r="B23" s="48" t="s">
        <v>378</v>
      </c>
      <c r="C23" s="27" t="s">
        <v>38</v>
      </c>
      <c r="D23" s="27" t="s">
        <v>348</v>
      </c>
      <c r="E23" s="49">
        <v>1</v>
      </c>
      <c r="F23" s="64">
        <v>5000</v>
      </c>
      <c r="G23" s="105">
        <v>1.17</v>
      </c>
      <c r="H23" s="63">
        <v>5850</v>
      </c>
    </row>
    <row r="24" spans="1:8" x14ac:dyDescent="0.25">
      <c r="A24" s="27">
        <v>120</v>
      </c>
      <c r="B24" s="27" t="s">
        <v>349</v>
      </c>
      <c r="C24" s="27" t="s">
        <v>11</v>
      </c>
      <c r="D24" s="27" t="s">
        <v>329</v>
      </c>
      <c r="E24" s="49">
        <v>2</v>
      </c>
      <c r="F24" s="64">
        <v>100000</v>
      </c>
      <c r="G24" s="105">
        <v>6.9000000000000006E-2</v>
      </c>
      <c r="H24" s="63">
        <v>6900</v>
      </c>
    </row>
    <row r="25" spans="1:8" x14ac:dyDescent="0.25">
      <c r="A25" s="27">
        <v>122</v>
      </c>
      <c r="B25" s="27" t="s">
        <v>379</v>
      </c>
      <c r="C25" s="27" t="s">
        <v>38</v>
      </c>
      <c r="D25" s="27" t="s">
        <v>337</v>
      </c>
      <c r="E25" s="49">
        <v>2</v>
      </c>
      <c r="F25" s="64">
        <v>30000</v>
      </c>
      <c r="G25" s="105">
        <v>0.314</v>
      </c>
      <c r="H25" s="63">
        <v>9420</v>
      </c>
    </row>
    <row r="26" spans="1:8" x14ac:dyDescent="0.25">
      <c r="A26" s="27">
        <v>135</v>
      </c>
      <c r="B26" s="27" t="s">
        <v>350</v>
      </c>
      <c r="C26" s="27" t="s">
        <v>11</v>
      </c>
      <c r="D26" s="27" t="s">
        <v>351</v>
      </c>
      <c r="E26" s="49">
        <v>2</v>
      </c>
      <c r="F26" s="64">
        <v>80000</v>
      </c>
      <c r="G26" s="105">
        <v>3.5000000000000003E-2</v>
      </c>
      <c r="H26" s="63">
        <v>2800</v>
      </c>
    </row>
    <row r="27" spans="1:8" x14ac:dyDescent="0.25">
      <c r="A27" s="27">
        <v>140</v>
      </c>
      <c r="B27" s="27" t="s">
        <v>352</v>
      </c>
      <c r="C27" s="27" t="s">
        <v>11</v>
      </c>
      <c r="D27" s="27" t="s">
        <v>353</v>
      </c>
      <c r="E27" s="49">
        <v>2</v>
      </c>
      <c r="F27" s="64">
        <v>20000</v>
      </c>
      <c r="G27" s="105">
        <v>0.19900000000000001</v>
      </c>
      <c r="H27" s="63">
        <v>3980</v>
      </c>
    </row>
    <row r="28" spans="1:8" x14ac:dyDescent="0.25">
      <c r="A28" s="27">
        <v>170</v>
      </c>
      <c r="B28" s="27" t="s">
        <v>354</v>
      </c>
      <c r="C28" s="27" t="s">
        <v>4</v>
      </c>
      <c r="D28" s="27" t="s">
        <v>348</v>
      </c>
      <c r="E28" s="49">
        <v>2</v>
      </c>
      <c r="F28" s="49">
        <v>120</v>
      </c>
      <c r="G28" s="105">
        <v>2.35</v>
      </c>
      <c r="H28" s="63">
        <v>282</v>
      </c>
    </row>
    <row r="29" spans="1:8" x14ac:dyDescent="0.25">
      <c r="A29" s="27">
        <v>187</v>
      </c>
      <c r="B29" s="27" t="s">
        <v>355</v>
      </c>
      <c r="C29" s="27" t="s">
        <v>11</v>
      </c>
      <c r="D29" s="27" t="s">
        <v>356</v>
      </c>
      <c r="E29" s="49">
        <v>1</v>
      </c>
      <c r="F29" s="64">
        <v>12000</v>
      </c>
      <c r="G29" s="105">
        <v>0.17</v>
      </c>
      <c r="H29" s="63">
        <v>2040</v>
      </c>
    </row>
    <row r="30" spans="1:8" x14ac:dyDescent="0.25">
      <c r="A30" s="27">
        <v>217</v>
      </c>
      <c r="B30" s="27" t="s">
        <v>357</v>
      </c>
      <c r="C30" s="27" t="s">
        <v>4</v>
      </c>
      <c r="D30" s="27" t="s">
        <v>358</v>
      </c>
      <c r="E30" s="49">
        <v>2</v>
      </c>
      <c r="F30" s="49">
        <v>800</v>
      </c>
      <c r="G30" s="105">
        <v>0.6</v>
      </c>
      <c r="H30" s="63">
        <v>480</v>
      </c>
    </row>
    <row r="31" spans="1:8" x14ac:dyDescent="0.25">
      <c r="A31" s="27">
        <v>219</v>
      </c>
      <c r="B31" s="27" t="s">
        <v>359</v>
      </c>
      <c r="C31" s="27" t="s">
        <v>11</v>
      </c>
      <c r="D31" s="27" t="s">
        <v>360</v>
      </c>
      <c r="E31" s="49">
        <v>1</v>
      </c>
      <c r="F31" s="64">
        <v>5000</v>
      </c>
      <c r="G31" s="105">
        <v>0.25</v>
      </c>
      <c r="H31" s="63">
        <v>1250</v>
      </c>
    </row>
    <row r="32" spans="1:8" x14ac:dyDescent="0.25">
      <c r="A32" s="27">
        <v>224</v>
      </c>
      <c r="B32" s="27" t="s">
        <v>361</v>
      </c>
      <c r="C32" s="27" t="s">
        <v>11</v>
      </c>
      <c r="D32" s="27" t="s">
        <v>329</v>
      </c>
      <c r="E32" s="49">
        <v>1</v>
      </c>
      <c r="F32" s="64">
        <v>10000</v>
      </c>
      <c r="G32" s="105">
        <v>0.1</v>
      </c>
      <c r="H32" s="63">
        <v>1000</v>
      </c>
    </row>
    <row r="33" spans="1:8" x14ac:dyDescent="0.25">
      <c r="A33" s="27">
        <v>226</v>
      </c>
      <c r="B33" s="27" t="s">
        <v>362</v>
      </c>
      <c r="C33" s="27" t="s">
        <v>4</v>
      </c>
      <c r="D33" s="27" t="s">
        <v>363</v>
      </c>
      <c r="E33" s="49">
        <v>4</v>
      </c>
      <c r="F33" s="64">
        <v>2500</v>
      </c>
      <c r="G33" s="105">
        <v>1.86</v>
      </c>
      <c r="H33" s="63">
        <v>4650</v>
      </c>
    </row>
    <row r="34" spans="1:8" x14ac:dyDescent="0.25">
      <c r="A34" s="27">
        <v>227</v>
      </c>
      <c r="B34" s="27" t="s">
        <v>364</v>
      </c>
      <c r="C34" s="27" t="s">
        <v>24</v>
      </c>
      <c r="D34" s="27" t="s">
        <v>329</v>
      </c>
      <c r="E34" s="49">
        <v>4</v>
      </c>
      <c r="F34" s="64">
        <v>1000</v>
      </c>
      <c r="G34" s="105">
        <v>4.7</v>
      </c>
      <c r="H34" s="63">
        <v>4700</v>
      </c>
    </row>
    <row r="35" spans="1:8" x14ac:dyDescent="0.25">
      <c r="A35" s="27">
        <v>237</v>
      </c>
      <c r="B35" s="27" t="s">
        <v>365</v>
      </c>
      <c r="C35" s="27" t="s">
        <v>24</v>
      </c>
      <c r="D35" s="27" t="s">
        <v>329</v>
      </c>
      <c r="E35" s="49">
        <v>4</v>
      </c>
      <c r="F35" s="64">
        <v>10000</v>
      </c>
      <c r="G35" s="105">
        <v>1.05</v>
      </c>
      <c r="H35" s="63">
        <v>10500</v>
      </c>
    </row>
    <row r="36" spans="1:8" x14ac:dyDescent="0.25">
      <c r="A36" s="27">
        <v>256</v>
      </c>
      <c r="B36" s="27" t="s">
        <v>366</v>
      </c>
      <c r="C36" s="27" t="s">
        <v>38</v>
      </c>
      <c r="D36" s="27" t="s">
        <v>367</v>
      </c>
      <c r="E36" s="49">
        <v>2</v>
      </c>
      <c r="F36" s="64">
        <v>4000</v>
      </c>
      <c r="G36" s="105">
        <v>0.7</v>
      </c>
      <c r="H36" s="63">
        <v>2800</v>
      </c>
    </row>
    <row r="37" spans="1:8" x14ac:dyDescent="0.25">
      <c r="A37" s="27">
        <v>259</v>
      </c>
      <c r="B37" s="27" t="s">
        <v>368</v>
      </c>
      <c r="C37" s="27" t="s">
        <v>11</v>
      </c>
      <c r="D37" s="27" t="s">
        <v>369</v>
      </c>
      <c r="E37" s="49">
        <v>1</v>
      </c>
      <c r="F37" s="64">
        <v>15000</v>
      </c>
      <c r="G37" s="105">
        <v>0.94</v>
      </c>
      <c r="H37" s="63">
        <v>14100</v>
      </c>
    </row>
    <row r="38" spans="1:8" x14ac:dyDescent="0.25">
      <c r="A38" s="27">
        <v>260</v>
      </c>
      <c r="B38" s="27" t="s">
        <v>370</v>
      </c>
      <c r="C38" s="27" t="s">
        <v>11</v>
      </c>
      <c r="D38" s="27" t="s">
        <v>340</v>
      </c>
      <c r="E38" s="49">
        <v>2</v>
      </c>
      <c r="F38" s="64">
        <v>6000</v>
      </c>
      <c r="G38" s="105">
        <v>0.32</v>
      </c>
      <c r="H38" s="63">
        <v>1920</v>
      </c>
    </row>
    <row r="39" spans="1:8" x14ac:dyDescent="0.25">
      <c r="A39" s="27">
        <v>290</v>
      </c>
      <c r="B39" s="27" t="s">
        <v>371</v>
      </c>
      <c r="C39" s="27" t="s">
        <v>18</v>
      </c>
      <c r="D39" s="27" t="s">
        <v>372</v>
      </c>
      <c r="E39" s="49">
        <v>3</v>
      </c>
      <c r="F39" s="64">
        <v>40000</v>
      </c>
      <c r="G39" s="105">
        <v>0.48799999999999999</v>
      </c>
      <c r="H39" s="63">
        <v>19520</v>
      </c>
    </row>
    <row r="40" spans="1:8" x14ac:dyDescent="0.25">
      <c r="A40" s="27">
        <v>315</v>
      </c>
      <c r="B40" s="27" t="s">
        <v>380</v>
      </c>
      <c r="C40" s="27" t="s">
        <v>11</v>
      </c>
      <c r="D40" s="27" t="s">
        <v>329</v>
      </c>
      <c r="E40" s="49">
        <v>2</v>
      </c>
      <c r="F40" s="64">
        <v>5000</v>
      </c>
      <c r="G40" s="105">
        <v>8.2000000000000003E-2</v>
      </c>
      <c r="H40" s="63">
        <v>410</v>
      </c>
    </row>
    <row r="41" spans="1:8" x14ac:dyDescent="0.25">
      <c r="A41" s="27">
        <v>324</v>
      </c>
      <c r="B41" s="27" t="s">
        <v>373</v>
      </c>
      <c r="C41" s="27" t="s">
        <v>38</v>
      </c>
      <c r="D41" s="27" t="s">
        <v>367</v>
      </c>
      <c r="E41" s="49">
        <v>1</v>
      </c>
      <c r="F41" s="64">
        <v>10000</v>
      </c>
      <c r="G41" s="105">
        <v>0.53</v>
      </c>
      <c r="H41" s="63">
        <v>5300</v>
      </c>
    </row>
    <row r="42" spans="1:8" x14ac:dyDescent="0.25">
      <c r="A42" s="27">
        <v>325</v>
      </c>
      <c r="B42" s="27" t="s">
        <v>374</v>
      </c>
      <c r="C42" s="27" t="s">
        <v>38</v>
      </c>
      <c r="D42" s="27" t="s">
        <v>375</v>
      </c>
      <c r="E42" s="49">
        <v>1</v>
      </c>
      <c r="F42" s="64">
        <v>2000</v>
      </c>
      <c r="G42" s="105">
        <v>3</v>
      </c>
      <c r="H42" s="63">
        <v>6000</v>
      </c>
    </row>
    <row r="43" spans="1:8" x14ac:dyDescent="0.25">
      <c r="A43" s="109" t="s">
        <v>85</v>
      </c>
      <c r="B43" s="110"/>
      <c r="C43" s="110"/>
      <c r="D43" s="110"/>
      <c r="E43" s="110"/>
      <c r="F43" s="110"/>
      <c r="G43" s="111"/>
      <c r="H43" s="75">
        <f>SUM(H5:H42)</f>
        <v>161976.4</v>
      </c>
    </row>
  </sheetData>
  <sheetProtection algorithmName="SHA-512" hashValue="SnFaAuG9LRI+/sytJC+AWzHsVYbsG41wISDn+bt5GXUwh5b2fkjWD9VQkfgACBJ0gLXYrMBsD3VQI7mIf1CfXg==" saltValue="ZYoH6RMSO4VmOU/Gcm+TeA==" spinCount="100000" sheet="1" objects="1" scenarios="1"/>
  <mergeCells count="3">
    <mergeCell ref="A3:H3"/>
    <mergeCell ref="A43:G43"/>
    <mergeCell ref="A1:H2"/>
  </mergeCells>
  <pageMargins left="0.511811024" right="0.511811024" top="0.78740157499999996" bottom="0.78740157499999996" header="0.31496062000000002" footer="0.31496062000000002"/>
  <pageSetup paperSize="9" scale="9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workbookViewId="0">
      <selection activeCell="F10" sqref="F10"/>
    </sheetView>
  </sheetViews>
  <sheetFormatPr defaultRowHeight="15" x14ac:dyDescent="0.25"/>
  <cols>
    <col min="1" max="1" width="4.42578125" style="7" bestFit="1" customWidth="1"/>
    <col min="2" max="2" width="58.85546875" style="7" customWidth="1"/>
    <col min="3" max="3" width="15.140625" style="8" customWidth="1"/>
    <col min="4" max="4" width="11.140625" style="2" bestFit="1" customWidth="1"/>
    <col min="5" max="5" width="7.5703125" style="8" customWidth="1"/>
    <col min="6" max="6" width="11.28515625" style="8" bestFit="1" customWidth="1"/>
    <col min="7" max="7" width="13.7109375" style="10" bestFit="1" customWidth="1"/>
    <col min="8" max="8" width="14.42578125" style="10" bestFit="1" customWidth="1"/>
  </cols>
  <sheetData>
    <row r="1" spans="1:8" x14ac:dyDescent="0.25">
      <c r="A1" s="91" t="s">
        <v>284</v>
      </c>
      <c r="B1" s="91"/>
      <c r="C1" s="91"/>
      <c r="D1" s="91"/>
      <c r="E1" s="91"/>
      <c r="F1" s="91"/>
      <c r="G1" s="91"/>
      <c r="H1" s="91"/>
    </row>
    <row r="2" spans="1:8" x14ac:dyDescent="0.25">
      <c r="A2" s="91"/>
      <c r="B2" s="91"/>
      <c r="C2" s="91"/>
      <c r="D2" s="91"/>
      <c r="E2" s="91"/>
      <c r="F2" s="91"/>
      <c r="G2" s="91"/>
      <c r="H2" s="91"/>
    </row>
    <row r="3" spans="1:8" x14ac:dyDescent="0.25">
      <c r="A3" s="88" t="s">
        <v>268</v>
      </c>
      <c r="B3" s="89"/>
      <c r="C3" s="89"/>
      <c r="D3" s="89"/>
      <c r="E3" s="89"/>
      <c r="F3" s="89"/>
      <c r="G3" s="89"/>
      <c r="H3" s="90"/>
    </row>
    <row r="4" spans="1:8" x14ac:dyDescent="0.25">
      <c r="A4" s="23" t="s">
        <v>1</v>
      </c>
      <c r="B4" s="23" t="s">
        <v>2</v>
      </c>
      <c r="C4" s="26" t="s">
        <v>3</v>
      </c>
      <c r="D4" s="23" t="s">
        <v>5</v>
      </c>
      <c r="E4" s="25" t="s">
        <v>7</v>
      </c>
      <c r="F4" s="61" t="s">
        <v>8</v>
      </c>
      <c r="G4" s="23" t="s">
        <v>9</v>
      </c>
      <c r="H4" s="67" t="s">
        <v>10</v>
      </c>
    </row>
    <row r="5" spans="1:8" x14ac:dyDescent="0.25">
      <c r="A5" s="27">
        <v>44</v>
      </c>
      <c r="B5" s="27" t="s">
        <v>269</v>
      </c>
      <c r="C5" s="32" t="s">
        <v>11</v>
      </c>
      <c r="D5" s="27" t="s">
        <v>77</v>
      </c>
      <c r="E5" s="29">
        <v>2</v>
      </c>
      <c r="F5" s="64">
        <v>10000</v>
      </c>
      <c r="G5" s="105">
        <v>3.2000000000000001E-2</v>
      </c>
      <c r="H5" s="63">
        <v>320</v>
      </c>
    </row>
    <row r="6" spans="1:8" x14ac:dyDescent="0.25">
      <c r="A6" s="27">
        <v>65</v>
      </c>
      <c r="B6" s="27" t="s">
        <v>270</v>
      </c>
      <c r="C6" s="32" t="s">
        <v>4</v>
      </c>
      <c r="D6" s="27" t="s">
        <v>271</v>
      </c>
      <c r="E6" s="29">
        <v>1</v>
      </c>
      <c r="F6" s="49">
        <v>100</v>
      </c>
      <c r="G6" s="105">
        <v>8</v>
      </c>
      <c r="H6" s="63">
        <v>800</v>
      </c>
    </row>
    <row r="7" spans="1:8" x14ac:dyDescent="0.25">
      <c r="A7" s="27">
        <v>71</v>
      </c>
      <c r="B7" s="27" t="s">
        <v>272</v>
      </c>
      <c r="C7" s="32" t="s">
        <v>11</v>
      </c>
      <c r="D7" s="27" t="s">
        <v>35</v>
      </c>
      <c r="E7" s="29">
        <v>1</v>
      </c>
      <c r="F7" s="64">
        <v>100000</v>
      </c>
      <c r="G7" s="105">
        <v>0.1</v>
      </c>
      <c r="H7" s="63">
        <v>10000</v>
      </c>
    </row>
    <row r="8" spans="1:8" x14ac:dyDescent="0.25">
      <c r="A8" s="27">
        <v>72</v>
      </c>
      <c r="B8" s="27" t="s">
        <v>273</v>
      </c>
      <c r="C8" s="32" t="s">
        <v>11</v>
      </c>
      <c r="D8" s="27" t="s">
        <v>35</v>
      </c>
      <c r="E8" s="29">
        <v>1</v>
      </c>
      <c r="F8" s="64">
        <v>100000</v>
      </c>
      <c r="G8" s="105">
        <v>0.1</v>
      </c>
      <c r="H8" s="63">
        <v>10000</v>
      </c>
    </row>
    <row r="9" spans="1:8" x14ac:dyDescent="0.25">
      <c r="A9" s="27">
        <v>186</v>
      </c>
      <c r="B9" s="27" t="s">
        <v>274</v>
      </c>
      <c r="C9" s="32" t="s">
        <v>11</v>
      </c>
      <c r="D9" s="27" t="s">
        <v>275</v>
      </c>
      <c r="E9" s="29">
        <v>1</v>
      </c>
      <c r="F9" s="64">
        <v>20000</v>
      </c>
      <c r="G9" s="105">
        <v>8.5000000000000006E-2</v>
      </c>
      <c r="H9" s="63">
        <v>1700</v>
      </c>
    </row>
    <row r="10" spans="1:8" x14ac:dyDescent="0.25">
      <c r="A10" s="27">
        <v>210</v>
      </c>
      <c r="B10" s="27" t="s">
        <v>276</v>
      </c>
      <c r="C10" s="32" t="s">
        <v>11</v>
      </c>
      <c r="D10" s="27" t="s">
        <v>27</v>
      </c>
      <c r="E10" s="29">
        <v>1</v>
      </c>
      <c r="F10" s="64">
        <v>6000</v>
      </c>
      <c r="G10" s="105">
        <v>6.2E-2</v>
      </c>
      <c r="H10" s="63">
        <v>372</v>
      </c>
    </row>
    <row r="11" spans="1:8" x14ac:dyDescent="0.25">
      <c r="A11" s="27">
        <v>229</v>
      </c>
      <c r="B11" s="27" t="s">
        <v>277</v>
      </c>
      <c r="C11" s="32" t="s">
        <v>38</v>
      </c>
      <c r="D11" s="27" t="s">
        <v>65</v>
      </c>
      <c r="E11" s="29">
        <v>3</v>
      </c>
      <c r="F11" s="64">
        <v>4000</v>
      </c>
      <c r="G11" s="105">
        <v>0.81</v>
      </c>
      <c r="H11" s="63">
        <v>3240</v>
      </c>
    </row>
    <row r="12" spans="1:8" x14ac:dyDescent="0.25">
      <c r="A12" s="27">
        <v>277</v>
      </c>
      <c r="B12" s="27" t="s">
        <v>278</v>
      </c>
      <c r="C12" s="32" t="s">
        <v>11</v>
      </c>
      <c r="D12" s="27" t="s">
        <v>279</v>
      </c>
      <c r="E12" s="29">
        <v>1</v>
      </c>
      <c r="F12" s="64">
        <v>80000</v>
      </c>
      <c r="G12" s="105">
        <v>1.6E-2</v>
      </c>
      <c r="H12" s="63">
        <v>1280</v>
      </c>
    </row>
    <row r="13" spans="1:8" x14ac:dyDescent="0.25">
      <c r="A13" s="27">
        <v>313</v>
      </c>
      <c r="B13" s="27" t="s">
        <v>283</v>
      </c>
      <c r="C13" s="32" t="s">
        <v>280</v>
      </c>
      <c r="D13" s="27" t="s">
        <v>281</v>
      </c>
      <c r="E13" s="29">
        <v>6</v>
      </c>
      <c r="F13" s="49">
        <v>150</v>
      </c>
      <c r="G13" s="105">
        <v>22.14</v>
      </c>
      <c r="H13" s="63">
        <v>3321</v>
      </c>
    </row>
    <row r="14" spans="1:8" x14ac:dyDescent="0.25">
      <c r="A14" s="27">
        <v>333</v>
      </c>
      <c r="B14" s="27" t="s">
        <v>282</v>
      </c>
      <c r="C14" s="32" t="s">
        <v>11</v>
      </c>
      <c r="D14" s="27" t="s">
        <v>77</v>
      </c>
      <c r="E14" s="29">
        <v>1</v>
      </c>
      <c r="F14" s="64">
        <v>10000</v>
      </c>
      <c r="G14" s="105">
        <v>6.4000000000000001E-2</v>
      </c>
      <c r="H14" s="63">
        <v>640</v>
      </c>
    </row>
    <row r="15" spans="1:8" x14ac:dyDescent="0.25">
      <c r="A15" s="92" t="s">
        <v>85</v>
      </c>
      <c r="B15" s="92"/>
      <c r="C15" s="92"/>
      <c r="D15" s="92"/>
      <c r="E15" s="92"/>
      <c r="F15" s="92"/>
      <c r="G15" s="92"/>
      <c r="H15" s="70">
        <f>SUM(H5:H14)</f>
        <v>31673</v>
      </c>
    </row>
    <row r="16" spans="1:8" x14ac:dyDescent="0.25">
      <c r="A16" s="69"/>
      <c r="B16"/>
      <c r="C16"/>
      <c r="D16"/>
      <c r="E16"/>
      <c r="F16"/>
      <c r="G16"/>
      <c r="H16"/>
    </row>
  </sheetData>
  <sheetProtection algorithmName="SHA-512" hashValue="HQZvWwazUHDSBuNK+TeCbA5v3K2hFUFLRiLCNJPnq+7ZHfyOkULrg1ybZqWuJvAyRjqAQVv04VXSkcbxihDhJA==" saltValue="RHNdupxrh0Y7jhfjZOV2tg==" spinCount="100000" sheet="1" objects="1" scenarios="1"/>
  <mergeCells count="3">
    <mergeCell ref="A3:H3"/>
    <mergeCell ref="A15:G15"/>
    <mergeCell ref="A1:H2"/>
  </mergeCells>
  <pageMargins left="0.511811024" right="0.511811024" top="0.78740157499999996" bottom="0.78740157499999996" header="0.31496062000000002" footer="0.31496062000000002"/>
  <pageSetup paperSize="9" scale="9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workbookViewId="0">
      <selection activeCell="H9" sqref="H9"/>
    </sheetView>
  </sheetViews>
  <sheetFormatPr defaultRowHeight="15" x14ac:dyDescent="0.25"/>
  <cols>
    <col min="1" max="1" width="4.42578125" style="7" bestFit="1" customWidth="1"/>
    <col min="2" max="2" width="60.5703125" style="7" customWidth="1"/>
    <col min="3" max="3" width="15.140625" style="8" customWidth="1"/>
    <col min="4" max="4" width="11.140625" style="2" bestFit="1" customWidth="1"/>
    <col min="5" max="5" width="7.5703125" style="8" customWidth="1"/>
    <col min="6" max="6" width="11.28515625" style="8" bestFit="1" customWidth="1"/>
    <col min="7" max="7" width="13.7109375" style="10" bestFit="1" customWidth="1"/>
    <col min="8" max="8" width="14.42578125" style="10" bestFit="1" customWidth="1"/>
  </cols>
  <sheetData>
    <row r="1" spans="1:8" x14ac:dyDescent="0.25">
      <c r="A1" s="91" t="s">
        <v>284</v>
      </c>
      <c r="B1" s="91"/>
      <c r="C1" s="91"/>
      <c r="D1" s="91"/>
      <c r="E1" s="91"/>
      <c r="F1" s="91"/>
      <c r="G1" s="91"/>
      <c r="H1" s="91"/>
    </row>
    <row r="2" spans="1:8" x14ac:dyDescent="0.25">
      <c r="A2" s="91"/>
      <c r="B2" s="91"/>
      <c r="C2" s="91"/>
      <c r="D2" s="91"/>
      <c r="E2" s="91"/>
      <c r="F2" s="91"/>
      <c r="G2" s="91"/>
      <c r="H2" s="91"/>
    </row>
    <row r="3" spans="1:8" x14ac:dyDescent="0.25">
      <c r="A3" s="88" t="s">
        <v>285</v>
      </c>
      <c r="B3" s="89"/>
      <c r="C3" s="89"/>
      <c r="D3" s="89"/>
      <c r="E3" s="89"/>
      <c r="F3" s="89"/>
      <c r="G3" s="89"/>
      <c r="H3" s="90"/>
    </row>
    <row r="4" spans="1:8" x14ac:dyDescent="0.25">
      <c r="A4" s="95" t="s">
        <v>286</v>
      </c>
      <c r="B4" s="95"/>
      <c r="C4" s="45" t="s">
        <v>3</v>
      </c>
      <c r="D4" s="45" t="s">
        <v>293</v>
      </c>
      <c r="E4" s="46" t="s">
        <v>7</v>
      </c>
      <c r="F4" s="46" t="s">
        <v>8</v>
      </c>
      <c r="G4" s="23" t="s">
        <v>9</v>
      </c>
      <c r="H4" s="26" t="s">
        <v>10</v>
      </c>
    </row>
    <row r="5" spans="1:8" ht="15" customHeight="1" x14ac:dyDescent="0.25">
      <c r="A5" s="96" t="s">
        <v>292</v>
      </c>
      <c r="B5" s="96"/>
      <c r="C5" s="48" t="s">
        <v>4</v>
      </c>
      <c r="D5" s="48" t="s">
        <v>227</v>
      </c>
      <c r="E5" s="49">
        <v>1</v>
      </c>
      <c r="F5" s="49">
        <v>100</v>
      </c>
      <c r="G5" s="105">
        <v>10</v>
      </c>
      <c r="H5" s="63">
        <v>1000</v>
      </c>
    </row>
    <row r="6" spans="1:8" x14ac:dyDescent="0.25">
      <c r="A6" s="27">
        <v>70</v>
      </c>
      <c r="B6" s="27" t="s">
        <v>287</v>
      </c>
      <c r="C6" s="48" t="s">
        <v>11</v>
      </c>
      <c r="D6" s="27" t="s">
        <v>288</v>
      </c>
      <c r="E6" s="49">
        <v>1</v>
      </c>
      <c r="F6" s="64">
        <v>100000</v>
      </c>
      <c r="G6" s="105">
        <v>0.12</v>
      </c>
      <c r="H6" s="63">
        <v>12000</v>
      </c>
    </row>
    <row r="7" spans="1:8" x14ac:dyDescent="0.25">
      <c r="A7" s="27">
        <v>100</v>
      </c>
      <c r="B7" s="27" t="s">
        <v>289</v>
      </c>
      <c r="C7" s="48" t="s">
        <v>11</v>
      </c>
      <c r="D7" s="27" t="s">
        <v>181</v>
      </c>
      <c r="E7" s="49">
        <v>1</v>
      </c>
      <c r="F7" s="49">
        <v>720</v>
      </c>
      <c r="G7" s="105">
        <v>1.8</v>
      </c>
      <c r="H7" s="63">
        <v>1296</v>
      </c>
    </row>
    <row r="8" spans="1:8" x14ac:dyDescent="0.25">
      <c r="A8" s="27">
        <v>162</v>
      </c>
      <c r="B8" s="27" t="s">
        <v>290</v>
      </c>
      <c r="C8" s="48" t="s">
        <v>11</v>
      </c>
      <c r="D8" s="27" t="s">
        <v>288</v>
      </c>
      <c r="E8" s="49">
        <v>1</v>
      </c>
      <c r="F8" s="64">
        <v>25000</v>
      </c>
      <c r="G8" s="105">
        <v>0.3</v>
      </c>
      <c r="H8" s="63">
        <v>7500</v>
      </c>
    </row>
    <row r="9" spans="1:8" x14ac:dyDescent="0.25">
      <c r="A9" s="27">
        <v>204</v>
      </c>
      <c r="B9" s="27" t="s">
        <v>291</v>
      </c>
      <c r="C9" s="48" t="s">
        <v>11</v>
      </c>
      <c r="D9" s="27" t="s">
        <v>288</v>
      </c>
      <c r="E9" s="49">
        <v>1</v>
      </c>
      <c r="F9" s="64">
        <v>50000</v>
      </c>
      <c r="G9" s="105">
        <v>0.25</v>
      </c>
      <c r="H9" s="63">
        <v>12500</v>
      </c>
    </row>
    <row r="10" spans="1:8" x14ac:dyDescent="0.25">
      <c r="A10" s="107" t="s">
        <v>85</v>
      </c>
      <c r="B10" s="107"/>
      <c r="C10" s="107"/>
      <c r="D10" s="107"/>
      <c r="E10" s="107"/>
      <c r="F10" s="107"/>
      <c r="G10" s="107"/>
      <c r="H10" s="73">
        <f>SUM(H5:H9)</f>
        <v>34296</v>
      </c>
    </row>
    <row r="11" spans="1:8" x14ac:dyDescent="0.25">
      <c r="A11" s="59"/>
      <c r="B11"/>
      <c r="C11"/>
      <c r="D11"/>
      <c r="E11" s="56"/>
      <c r="F11" s="56"/>
      <c r="G11"/>
      <c r="H11"/>
    </row>
  </sheetData>
  <sheetProtection algorithmName="SHA-512" hashValue="fdFxslHXfGtEXoBfBt7grrFQChCdSA3W1x4kGSl02WEmwO7U+Vb9/RZ9h5lL290AId5TfbpzczmIoDWX3wMl1A==" saltValue="K//9TCsYgTxmUbrosMcp5A==" spinCount="100000" sheet="1" objects="1" scenarios="1"/>
  <mergeCells count="5">
    <mergeCell ref="A10:G10"/>
    <mergeCell ref="A1:H2"/>
    <mergeCell ref="A3:H3"/>
    <mergeCell ref="A4:B4"/>
    <mergeCell ref="A5:B5"/>
  </mergeCells>
  <pageMargins left="0.511811024" right="0.511811024" top="0.78740157499999996" bottom="0.78740157499999996" header="0.31496062000000002" footer="0.31496062000000002"/>
  <pageSetup paperSize="9" scale="9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opLeftCell="A13" workbookViewId="0">
      <selection activeCell="H25" sqref="H25"/>
    </sheetView>
  </sheetViews>
  <sheetFormatPr defaultRowHeight="15" x14ac:dyDescent="0.25"/>
  <cols>
    <col min="1" max="1" width="4.42578125" style="7" bestFit="1" customWidth="1"/>
    <col min="2" max="2" width="58.85546875" style="7" customWidth="1"/>
    <col min="3" max="3" width="15.140625" style="8" customWidth="1"/>
    <col min="4" max="4" width="11.140625" style="2" bestFit="1" customWidth="1"/>
    <col min="5" max="5" width="5.7109375" style="8" bestFit="1" customWidth="1"/>
    <col min="6" max="6" width="7.140625" style="8" customWidth="1"/>
    <col min="7" max="7" width="13.7109375" style="10" bestFit="1" customWidth="1"/>
    <col min="8" max="8" width="16.28515625" style="10" customWidth="1"/>
  </cols>
  <sheetData>
    <row r="1" spans="1:8" x14ac:dyDescent="0.25">
      <c r="A1" s="91" t="s">
        <v>284</v>
      </c>
      <c r="B1" s="91"/>
      <c r="C1" s="91"/>
      <c r="D1" s="91"/>
      <c r="E1" s="91"/>
      <c r="F1" s="91"/>
      <c r="G1" s="91"/>
      <c r="H1" s="91"/>
    </row>
    <row r="2" spans="1:8" x14ac:dyDescent="0.25">
      <c r="A2" s="91"/>
      <c r="B2" s="91"/>
      <c r="C2" s="91"/>
      <c r="D2" s="91"/>
      <c r="E2" s="91"/>
      <c r="F2" s="91"/>
      <c r="G2" s="91"/>
      <c r="H2" s="91"/>
    </row>
    <row r="3" spans="1:8" s="60" customFormat="1" x14ac:dyDescent="0.25">
      <c r="A3" s="88" t="s">
        <v>189</v>
      </c>
      <c r="B3" s="89"/>
      <c r="C3" s="89"/>
      <c r="D3" s="89"/>
      <c r="E3" s="89"/>
      <c r="F3" s="89"/>
      <c r="G3" s="89"/>
      <c r="H3" s="90"/>
    </row>
    <row r="4" spans="1:8" x14ac:dyDescent="0.25">
      <c r="A4" s="23" t="s">
        <v>1</v>
      </c>
      <c r="B4" s="23" t="s">
        <v>2</v>
      </c>
      <c r="C4" s="58" t="s">
        <v>3</v>
      </c>
      <c r="D4" s="23" t="s">
        <v>5</v>
      </c>
      <c r="E4" s="46" t="s">
        <v>7</v>
      </c>
      <c r="F4" s="46" t="s">
        <v>8</v>
      </c>
      <c r="G4" s="23" t="s">
        <v>9</v>
      </c>
      <c r="H4" s="62" t="s">
        <v>10</v>
      </c>
    </row>
    <row r="5" spans="1:8" x14ac:dyDescent="0.25">
      <c r="A5" s="27">
        <v>3</v>
      </c>
      <c r="B5" s="27" t="s">
        <v>190</v>
      </c>
      <c r="C5" s="49" t="s">
        <v>11</v>
      </c>
      <c r="D5" s="27" t="s">
        <v>191</v>
      </c>
      <c r="E5" s="49">
        <v>2</v>
      </c>
      <c r="F5" s="64">
        <v>60000</v>
      </c>
      <c r="G5" s="105">
        <v>1.9E-2</v>
      </c>
      <c r="H5" s="63">
        <v>1140</v>
      </c>
    </row>
    <row r="6" spans="1:8" x14ac:dyDescent="0.25">
      <c r="A6" s="27">
        <v>30</v>
      </c>
      <c r="B6" s="27" t="s">
        <v>192</v>
      </c>
      <c r="C6" s="49" t="s">
        <v>11</v>
      </c>
      <c r="D6" s="27" t="s">
        <v>65</v>
      </c>
      <c r="E6" s="49">
        <v>1</v>
      </c>
      <c r="F6" s="64">
        <v>150000</v>
      </c>
      <c r="G6" s="105">
        <v>0.04</v>
      </c>
      <c r="H6" s="63">
        <v>6000</v>
      </c>
    </row>
    <row r="7" spans="1:8" x14ac:dyDescent="0.25">
      <c r="A7" s="27">
        <v>49</v>
      </c>
      <c r="B7" s="27" t="s">
        <v>193</v>
      </c>
      <c r="C7" s="49" t="s">
        <v>38</v>
      </c>
      <c r="D7" s="27" t="s">
        <v>65</v>
      </c>
      <c r="E7" s="49">
        <v>2</v>
      </c>
      <c r="F7" s="64">
        <v>8000</v>
      </c>
      <c r="G7" s="105">
        <v>8.39</v>
      </c>
      <c r="H7" s="63">
        <v>67120</v>
      </c>
    </row>
    <row r="8" spans="1:8" x14ac:dyDescent="0.25">
      <c r="A8" s="27">
        <v>52</v>
      </c>
      <c r="B8" s="27" t="s">
        <v>194</v>
      </c>
      <c r="C8" s="49" t="s">
        <v>38</v>
      </c>
      <c r="D8" s="27" t="s">
        <v>195</v>
      </c>
      <c r="E8" s="49">
        <v>3</v>
      </c>
      <c r="F8" s="49">
        <v>800</v>
      </c>
      <c r="G8" s="105">
        <v>0.50600000000000001</v>
      </c>
      <c r="H8" s="63">
        <v>404.8</v>
      </c>
    </row>
    <row r="9" spans="1:8" x14ac:dyDescent="0.25">
      <c r="A9" s="27">
        <v>76</v>
      </c>
      <c r="B9" s="27" t="s">
        <v>196</v>
      </c>
      <c r="C9" s="49" t="s">
        <v>38</v>
      </c>
      <c r="D9" s="27" t="s">
        <v>197</v>
      </c>
      <c r="E9" s="49">
        <v>2</v>
      </c>
      <c r="F9" s="64">
        <v>1500</v>
      </c>
      <c r="G9" s="105">
        <v>1.62</v>
      </c>
      <c r="H9" s="63">
        <v>2430</v>
      </c>
    </row>
    <row r="10" spans="1:8" x14ac:dyDescent="0.25">
      <c r="A10" s="27">
        <v>81</v>
      </c>
      <c r="B10" s="27" t="s">
        <v>198</v>
      </c>
      <c r="C10" s="49" t="s">
        <v>38</v>
      </c>
      <c r="D10" s="27" t="s">
        <v>199</v>
      </c>
      <c r="E10" s="49">
        <v>2</v>
      </c>
      <c r="F10" s="64">
        <v>2000</v>
      </c>
      <c r="G10" s="105">
        <v>25.5</v>
      </c>
      <c r="H10" s="63">
        <v>51000</v>
      </c>
    </row>
    <row r="11" spans="1:8" x14ac:dyDescent="0.25">
      <c r="A11" s="27">
        <v>119</v>
      </c>
      <c r="B11" s="27" t="s">
        <v>200</v>
      </c>
      <c r="C11" s="49" t="s">
        <v>11</v>
      </c>
      <c r="D11" s="27" t="s">
        <v>201</v>
      </c>
      <c r="E11" s="49">
        <v>1</v>
      </c>
      <c r="F11" s="64">
        <v>15000</v>
      </c>
      <c r="G11" s="105">
        <v>0.39</v>
      </c>
      <c r="H11" s="63">
        <v>5850</v>
      </c>
    </row>
    <row r="12" spans="1:8" x14ac:dyDescent="0.25">
      <c r="A12" s="27">
        <v>126</v>
      </c>
      <c r="B12" s="27" t="s">
        <v>202</v>
      </c>
      <c r="C12" s="49" t="s">
        <v>4</v>
      </c>
      <c r="D12" s="27" t="s">
        <v>203</v>
      </c>
      <c r="E12" s="49">
        <v>10</v>
      </c>
      <c r="F12" s="49">
        <v>60</v>
      </c>
      <c r="G12" s="105">
        <v>8.1999999999999993</v>
      </c>
      <c r="H12" s="63">
        <v>492</v>
      </c>
    </row>
    <row r="13" spans="1:8" x14ac:dyDescent="0.25">
      <c r="A13" s="27">
        <v>139</v>
      </c>
      <c r="B13" s="27" t="s">
        <v>204</v>
      </c>
      <c r="C13" s="49" t="s">
        <v>11</v>
      </c>
      <c r="D13" s="27" t="s">
        <v>31</v>
      </c>
      <c r="E13" s="49">
        <v>2</v>
      </c>
      <c r="F13" s="64">
        <v>200000</v>
      </c>
      <c r="G13" s="105">
        <v>0.13500000000000001</v>
      </c>
      <c r="H13" s="63">
        <v>27000</v>
      </c>
    </row>
    <row r="14" spans="1:8" x14ac:dyDescent="0.25">
      <c r="A14" s="27">
        <v>146</v>
      </c>
      <c r="B14" s="27" t="s">
        <v>205</v>
      </c>
      <c r="C14" s="49" t="s">
        <v>38</v>
      </c>
      <c r="D14" s="27" t="s">
        <v>76</v>
      </c>
      <c r="E14" s="49">
        <v>2</v>
      </c>
      <c r="F14" s="64">
        <v>2000</v>
      </c>
      <c r="G14" s="105">
        <v>1.9</v>
      </c>
      <c r="H14" s="63">
        <v>3800</v>
      </c>
    </row>
    <row r="15" spans="1:8" x14ac:dyDescent="0.25">
      <c r="A15" s="27">
        <v>147</v>
      </c>
      <c r="B15" s="27" t="s">
        <v>206</v>
      </c>
      <c r="C15" s="49" t="s">
        <v>11</v>
      </c>
      <c r="D15" s="27" t="s">
        <v>82</v>
      </c>
      <c r="E15" s="49">
        <v>2</v>
      </c>
      <c r="F15" s="64">
        <v>3000</v>
      </c>
      <c r="G15" s="105">
        <v>0.28899999999999998</v>
      </c>
      <c r="H15" s="63">
        <v>867</v>
      </c>
    </row>
    <row r="16" spans="1:8" x14ac:dyDescent="0.25">
      <c r="A16" s="27">
        <v>154</v>
      </c>
      <c r="B16" s="27" t="s">
        <v>207</v>
      </c>
      <c r="C16" s="49" t="s">
        <v>11</v>
      </c>
      <c r="D16" s="27" t="s">
        <v>65</v>
      </c>
      <c r="E16" s="49">
        <v>1</v>
      </c>
      <c r="F16" s="64">
        <v>120000</v>
      </c>
      <c r="G16" s="105">
        <v>0.04</v>
      </c>
      <c r="H16" s="63">
        <v>4800</v>
      </c>
    </row>
    <row r="17" spans="1:8" x14ac:dyDescent="0.25">
      <c r="A17" s="27">
        <v>160</v>
      </c>
      <c r="B17" s="27" t="s">
        <v>208</v>
      </c>
      <c r="C17" s="49" t="s">
        <v>38</v>
      </c>
      <c r="D17" s="27" t="s">
        <v>209</v>
      </c>
      <c r="E17" s="49">
        <v>4</v>
      </c>
      <c r="F17" s="64">
        <v>3000</v>
      </c>
      <c r="G17" s="105">
        <v>0.76</v>
      </c>
      <c r="H17" s="63">
        <v>2280</v>
      </c>
    </row>
    <row r="18" spans="1:8" x14ac:dyDescent="0.25">
      <c r="A18" s="27">
        <v>177</v>
      </c>
      <c r="B18" s="27" t="s">
        <v>210</v>
      </c>
      <c r="C18" s="49" t="s">
        <v>38</v>
      </c>
      <c r="D18" s="27" t="s">
        <v>65</v>
      </c>
      <c r="E18" s="49">
        <v>5</v>
      </c>
      <c r="F18" s="64">
        <v>10000</v>
      </c>
      <c r="G18" s="105">
        <v>4.8899999999999997</v>
      </c>
      <c r="H18" s="63">
        <v>48900</v>
      </c>
    </row>
    <row r="19" spans="1:8" x14ac:dyDescent="0.25">
      <c r="A19" s="27">
        <v>181</v>
      </c>
      <c r="B19" s="27" t="s">
        <v>211</v>
      </c>
      <c r="C19" s="49" t="s">
        <v>4</v>
      </c>
      <c r="D19" s="27" t="s">
        <v>65</v>
      </c>
      <c r="E19" s="49">
        <v>4</v>
      </c>
      <c r="F19" s="64">
        <v>1000</v>
      </c>
      <c r="G19" s="105">
        <v>1.1000000000000001</v>
      </c>
      <c r="H19" s="63">
        <v>1100</v>
      </c>
    </row>
    <row r="20" spans="1:8" x14ac:dyDescent="0.25">
      <c r="A20" s="27">
        <v>196</v>
      </c>
      <c r="B20" s="27" t="s">
        <v>212</v>
      </c>
      <c r="C20" s="49" t="s">
        <v>11</v>
      </c>
      <c r="D20" s="27" t="s">
        <v>82</v>
      </c>
      <c r="E20" s="49">
        <v>1</v>
      </c>
      <c r="F20" s="64">
        <v>25000</v>
      </c>
      <c r="G20" s="105">
        <v>0.1</v>
      </c>
      <c r="H20" s="63">
        <v>2500</v>
      </c>
    </row>
    <row r="21" spans="1:8" x14ac:dyDescent="0.25">
      <c r="A21" s="27">
        <v>197</v>
      </c>
      <c r="B21" s="27" t="s">
        <v>213</v>
      </c>
      <c r="C21" s="49" t="s">
        <v>11</v>
      </c>
      <c r="D21" s="27" t="s">
        <v>82</v>
      </c>
      <c r="E21" s="49">
        <v>1</v>
      </c>
      <c r="F21" s="64">
        <v>80000</v>
      </c>
      <c r="G21" s="105">
        <v>0.1</v>
      </c>
      <c r="H21" s="63">
        <v>8000</v>
      </c>
    </row>
    <row r="22" spans="1:8" x14ac:dyDescent="0.25">
      <c r="A22" s="27">
        <v>198</v>
      </c>
      <c r="B22" s="27" t="s">
        <v>214</v>
      </c>
      <c r="C22" s="49" t="s">
        <v>11</v>
      </c>
      <c r="D22" s="27" t="s">
        <v>82</v>
      </c>
      <c r="E22" s="49">
        <v>1</v>
      </c>
      <c r="F22" s="64">
        <v>20000</v>
      </c>
      <c r="G22" s="105">
        <v>0.1</v>
      </c>
      <c r="H22" s="63">
        <v>2000</v>
      </c>
    </row>
    <row r="23" spans="1:8" x14ac:dyDescent="0.25">
      <c r="A23" s="27">
        <v>200</v>
      </c>
      <c r="B23" s="27" t="s">
        <v>215</v>
      </c>
      <c r="C23" s="49" t="s">
        <v>24</v>
      </c>
      <c r="D23" s="27" t="s">
        <v>76</v>
      </c>
      <c r="E23" s="49">
        <v>2</v>
      </c>
      <c r="F23" s="64">
        <v>2000</v>
      </c>
      <c r="G23" s="105">
        <v>1.8</v>
      </c>
      <c r="H23" s="63">
        <v>3600</v>
      </c>
    </row>
    <row r="24" spans="1:8" x14ac:dyDescent="0.25">
      <c r="A24" s="27">
        <v>201</v>
      </c>
      <c r="B24" s="27" t="s">
        <v>216</v>
      </c>
      <c r="C24" s="49" t="s">
        <v>38</v>
      </c>
      <c r="D24" s="27" t="s">
        <v>76</v>
      </c>
      <c r="E24" s="49">
        <v>2</v>
      </c>
      <c r="F24" s="64">
        <v>2000</v>
      </c>
      <c r="G24" s="105">
        <v>1.7989999999999999</v>
      </c>
      <c r="H24" s="63">
        <v>3598</v>
      </c>
    </row>
    <row r="25" spans="1:8" x14ac:dyDescent="0.25">
      <c r="A25" s="27">
        <v>213</v>
      </c>
      <c r="B25" s="27" t="s">
        <v>217</v>
      </c>
      <c r="C25" s="49" t="s">
        <v>11</v>
      </c>
      <c r="D25" s="27" t="s">
        <v>82</v>
      </c>
      <c r="E25" s="49">
        <v>2</v>
      </c>
      <c r="F25" s="64">
        <v>80000</v>
      </c>
      <c r="G25" s="105">
        <v>4.2999999999999997E-2</v>
      </c>
      <c r="H25" s="63">
        <v>3440</v>
      </c>
    </row>
    <row r="26" spans="1:8" x14ac:dyDescent="0.25">
      <c r="A26" s="27">
        <v>215</v>
      </c>
      <c r="B26" s="27" t="s">
        <v>218</v>
      </c>
      <c r="C26" s="49" t="s">
        <v>11</v>
      </c>
      <c r="D26" s="27" t="s">
        <v>50</v>
      </c>
      <c r="E26" s="49">
        <v>2</v>
      </c>
      <c r="F26" s="64">
        <v>12000</v>
      </c>
      <c r="G26" s="105">
        <v>1.05</v>
      </c>
      <c r="H26" s="63">
        <v>12600</v>
      </c>
    </row>
    <row r="27" spans="1:8" x14ac:dyDescent="0.25">
      <c r="A27" s="27">
        <v>218</v>
      </c>
      <c r="B27" s="27" t="s">
        <v>219</v>
      </c>
      <c r="C27" s="49" t="s">
        <v>38</v>
      </c>
      <c r="D27" s="27" t="s">
        <v>220</v>
      </c>
      <c r="E27" s="49">
        <v>1</v>
      </c>
      <c r="F27" s="64">
        <v>15000</v>
      </c>
      <c r="G27" s="105">
        <v>0.28000000000000003</v>
      </c>
      <c r="H27" s="63">
        <v>4200</v>
      </c>
    </row>
    <row r="28" spans="1:8" x14ac:dyDescent="0.25">
      <c r="A28" s="27">
        <v>221</v>
      </c>
      <c r="B28" s="27" t="s">
        <v>221</v>
      </c>
      <c r="C28" s="49" t="s">
        <v>11</v>
      </c>
      <c r="D28" s="27" t="s">
        <v>222</v>
      </c>
      <c r="E28" s="49">
        <v>1</v>
      </c>
      <c r="F28" s="64">
        <v>6000</v>
      </c>
      <c r="G28" s="105">
        <v>1.03</v>
      </c>
      <c r="H28" s="63">
        <v>6180</v>
      </c>
    </row>
    <row r="29" spans="1:8" x14ac:dyDescent="0.25">
      <c r="A29" s="27">
        <v>223</v>
      </c>
      <c r="B29" s="27" t="s">
        <v>223</v>
      </c>
      <c r="C29" s="49" t="s">
        <v>24</v>
      </c>
      <c r="D29" s="27" t="s">
        <v>224</v>
      </c>
      <c r="E29" s="49">
        <v>1</v>
      </c>
      <c r="F29" s="49">
        <v>200</v>
      </c>
      <c r="G29" s="105">
        <v>3.96</v>
      </c>
      <c r="H29" s="63">
        <v>792</v>
      </c>
    </row>
    <row r="30" spans="1:8" x14ac:dyDescent="0.25">
      <c r="A30" s="27">
        <v>228</v>
      </c>
      <c r="B30" s="27" t="s">
        <v>225</v>
      </c>
      <c r="C30" s="49" t="s">
        <v>24</v>
      </c>
      <c r="D30" s="27" t="s">
        <v>76</v>
      </c>
      <c r="E30" s="49">
        <v>2</v>
      </c>
      <c r="F30" s="64">
        <v>1000</v>
      </c>
      <c r="G30" s="105">
        <v>1.24</v>
      </c>
      <c r="H30" s="63">
        <v>1240</v>
      </c>
    </row>
    <row r="31" spans="1:8" x14ac:dyDescent="0.25">
      <c r="A31" s="27">
        <v>288</v>
      </c>
      <c r="B31" s="27" t="s">
        <v>226</v>
      </c>
      <c r="C31" s="49" t="s">
        <v>11</v>
      </c>
      <c r="D31" s="27" t="s">
        <v>227</v>
      </c>
      <c r="E31" s="49">
        <v>1</v>
      </c>
      <c r="F31" s="49">
        <v>500</v>
      </c>
      <c r="G31" s="105">
        <v>0.51</v>
      </c>
      <c r="H31" s="63">
        <v>255</v>
      </c>
    </row>
    <row r="32" spans="1:8" x14ac:dyDescent="0.25">
      <c r="A32" s="27">
        <v>291</v>
      </c>
      <c r="B32" s="27" t="s">
        <v>232</v>
      </c>
      <c r="C32" s="49" t="s">
        <v>4</v>
      </c>
      <c r="D32" s="27" t="s">
        <v>65</v>
      </c>
      <c r="E32" s="49">
        <v>1</v>
      </c>
      <c r="F32" s="49">
        <v>300</v>
      </c>
      <c r="G32" s="105">
        <v>9.64</v>
      </c>
      <c r="H32" s="63">
        <v>2892</v>
      </c>
    </row>
    <row r="33" spans="1:8" x14ac:dyDescent="0.25">
      <c r="A33" s="27">
        <v>292</v>
      </c>
      <c r="B33" s="27" t="s">
        <v>228</v>
      </c>
      <c r="C33" s="49" t="s">
        <v>4</v>
      </c>
      <c r="D33" s="27" t="s">
        <v>224</v>
      </c>
      <c r="E33" s="49">
        <v>2</v>
      </c>
      <c r="F33" s="64">
        <v>1000</v>
      </c>
      <c r="G33" s="105">
        <v>1.17</v>
      </c>
      <c r="H33" s="63">
        <v>1170</v>
      </c>
    </row>
    <row r="34" spans="1:8" x14ac:dyDescent="0.25">
      <c r="A34" s="27">
        <v>309</v>
      </c>
      <c r="B34" s="27" t="s">
        <v>229</v>
      </c>
      <c r="C34" s="49" t="s">
        <v>4</v>
      </c>
      <c r="D34" s="27" t="s">
        <v>230</v>
      </c>
      <c r="E34" s="49">
        <v>2</v>
      </c>
      <c r="F34" s="64">
        <v>1500</v>
      </c>
      <c r="G34" s="105">
        <v>2.3199999999999998</v>
      </c>
      <c r="H34" s="63">
        <v>3480</v>
      </c>
    </row>
    <row r="35" spans="1:8" x14ac:dyDescent="0.25">
      <c r="A35" s="27">
        <v>330</v>
      </c>
      <c r="B35" s="27" t="s">
        <v>231</v>
      </c>
      <c r="C35" s="49" t="s">
        <v>11</v>
      </c>
      <c r="D35" s="27" t="s">
        <v>65</v>
      </c>
      <c r="E35" s="49">
        <v>1</v>
      </c>
      <c r="F35" s="64">
        <v>12000</v>
      </c>
      <c r="G35" s="105">
        <v>0.12</v>
      </c>
      <c r="H35" s="63">
        <v>1440</v>
      </c>
    </row>
    <row r="36" spans="1:8" x14ac:dyDescent="0.25">
      <c r="A36" s="109" t="s">
        <v>85</v>
      </c>
      <c r="B36" s="110"/>
      <c r="C36" s="110"/>
      <c r="D36" s="110"/>
      <c r="E36" s="110"/>
      <c r="F36" s="110"/>
      <c r="G36" s="111"/>
      <c r="H36" s="75">
        <f>SUM(H5:H35)</f>
        <v>280570.8</v>
      </c>
    </row>
    <row r="37" spans="1:8" x14ac:dyDescent="0.25">
      <c r="A37" s="59"/>
      <c r="B37"/>
      <c r="C37" s="56"/>
      <c r="D37"/>
      <c r="E37" s="56"/>
      <c r="F37" s="56"/>
      <c r="G37"/>
      <c r="H37"/>
    </row>
  </sheetData>
  <sheetProtection algorithmName="SHA-512" hashValue="SYxFH/XLb6fW5o0UianZewaFc0tld3Jtl8aW9AGPRWDr/ylHn1LYzwkya466BI3j3LtL3IRDnboQYrXjba3ZPw==" saltValue="GDqbhqiW4Mofs12tka//PQ==" spinCount="100000" sheet="1" objects="1" scenarios="1"/>
  <mergeCells count="3">
    <mergeCell ref="A36:G36"/>
    <mergeCell ref="A3:H3"/>
    <mergeCell ref="A1:H2"/>
  </mergeCells>
  <pageMargins left="0.51181102362204722" right="0.51181102362204722" top="0.59055118110236227" bottom="0.3937007874015748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1) Aglon</vt:lpstr>
      <vt:lpstr>2) Cir Olímpio</vt:lpstr>
      <vt:lpstr>3) Cir Pinheiro</vt:lpstr>
      <vt:lpstr>4) Cristália</vt:lpstr>
      <vt:lpstr>5) Dimebrás</vt:lpstr>
      <vt:lpstr>6) Inovamed</vt:lpstr>
      <vt:lpstr>7) Lumar</vt:lpstr>
      <vt:lpstr>8) Nutriminas</vt:lpstr>
      <vt:lpstr>9) Rio Clarense</vt:lpstr>
      <vt:lpstr>10) Royal</vt:lpstr>
      <vt:lpstr>11) soma</vt:lpstr>
      <vt:lpstr>12) TS Farma</vt:lpstr>
      <vt:lpstr>Valor Total Licitado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Servidor</cp:lastModifiedBy>
  <cp:lastPrinted>2017-12-16T17:41:23Z</cp:lastPrinted>
  <dcterms:created xsi:type="dcterms:W3CDTF">2017-12-15T18:43:09Z</dcterms:created>
  <dcterms:modified xsi:type="dcterms:W3CDTF">2017-12-16T17:42:46Z</dcterms:modified>
</cp:coreProperties>
</file>